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65" i="1"/>
  <c r="G65"/>
  <c r="H65"/>
  <c r="I65"/>
  <c r="J65"/>
  <c r="K65"/>
  <c r="L65"/>
  <c r="M65"/>
  <c r="N65"/>
  <c r="O65"/>
  <c r="E65"/>
  <c r="F64" l="1"/>
  <c r="G64"/>
  <c r="H64"/>
  <c r="I64"/>
  <c r="J64"/>
  <c r="K64"/>
  <c r="L64"/>
  <c r="M64"/>
  <c r="N64"/>
  <c r="O64"/>
  <c r="E64"/>
  <c r="F162"/>
  <c r="F172" s="1"/>
  <c r="G162"/>
  <c r="G172" s="1"/>
  <c r="H162"/>
  <c r="H172" s="1"/>
  <c r="I162"/>
  <c r="I172" s="1"/>
  <c r="J162"/>
  <c r="J172" s="1"/>
  <c r="K162"/>
  <c r="K172" s="1"/>
  <c r="L162"/>
  <c r="L172" s="1"/>
  <c r="M162"/>
  <c r="M172" s="1"/>
  <c r="N162"/>
  <c r="N172" s="1"/>
  <c r="O162"/>
  <c r="O172" s="1"/>
  <c r="E162"/>
  <c r="E172" s="1"/>
  <c r="F56"/>
  <c r="G56"/>
  <c r="H56"/>
  <c r="I56"/>
  <c r="J56"/>
  <c r="K56"/>
  <c r="L56"/>
  <c r="M56"/>
  <c r="N56"/>
  <c r="O56"/>
  <c r="E56"/>
  <c r="F193"/>
  <c r="F194" s="1"/>
  <c r="G193"/>
  <c r="G194" s="1"/>
  <c r="H193"/>
  <c r="H194" s="1"/>
  <c r="I193"/>
  <c r="I194" s="1"/>
  <c r="J193"/>
  <c r="J194" s="1"/>
  <c r="K193"/>
  <c r="K194" s="1"/>
  <c r="L193"/>
  <c r="L194" s="1"/>
  <c r="M193"/>
  <c r="M194" s="1"/>
  <c r="N193"/>
  <c r="N194" s="1"/>
  <c r="O193"/>
  <c r="O194" s="1"/>
  <c r="E193"/>
  <c r="E194" s="1"/>
  <c r="F149"/>
  <c r="F150" s="1"/>
  <c r="G149"/>
  <c r="G150" s="1"/>
  <c r="H149"/>
  <c r="H150" s="1"/>
  <c r="I149"/>
  <c r="I150" s="1"/>
  <c r="J149"/>
  <c r="J150" s="1"/>
  <c r="K149"/>
  <c r="K150" s="1"/>
  <c r="L149"/>
  <c r="L150" s="1"/>
  <c r="M149"/>
  <c r="M150" s="1"/>
  <c r="N149"/>
  <c r="N150" s="1"/>
  <c r="O149"/>
  <c r="O150" s="1"/>
  <c r="E149"/>
  <c r="E150" s="1"/>
  <c r="G98"/>
  <c r="G108" s="1"/>
  <c r="H98"/>
  <c r="H108" s="1"/>
  <c r="I98"/>
  <c r="I108" s="1"/>
  <c r="J98"/>
  <c r="J108" s="1"/>
  <c r="K98"/>
  <c r="K108" s="1"/>
  <c r="L98"/>
  <c r="L108" s="1"/>
  <c r="M98"/>
  <c r="M108" s="1"/>
  <c r="N98"/>
  <c r="N108" s="1"/>
  <c r="O98"/>
  <c r="O108" s="1"/>
  <c r="F98"/>
  <c r="F108" s="1"/>
  <c r="E98"/>
  <c r="E108" s="1"/>
  <c r="O21"/>
  <c r="N21"/>
  <c r="M21"/>
  <c r="L21"/>
  <c r="K21"/>
  <c r="J21"/>
  <c r="I21"/>
  <c r="K217" l="1"/>
  <c r="E217"/>
  <c r="L217"/>
  <c r="O217"/>
  <c r="F217"/>
  <c r="H217"/>
  <c r="G217"/>
  <c r="M217"/>
  <c r="I217"/>
  <c r="N217"/>
  <c r="J217"/>
</calcChain>
</file>

<file path=xl/sharedStrings.xml><?xml version="1.0" encoding="utf-8"?>
<sst xmlns="http://schemas.openxmlformats.org/spreadsheetml/2006/main" count="438" uniqueCount="125">
  <si>
    <t>День:</t>
  </si>
  <si>
    <t>понедельник</t>
  </si>
  <si>
    <t>Сезон:</t>
  </si>
  <si>
    <t>Неделя:</t>
  </si>
  <si>
    <t>1</t>
  </si>
  <si>
    <t>Возраст:</t>
  </si>
  <si>
    <t>с 7 до 10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</si>
  <si>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</si>
  <si>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</si>
  <si>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</si>
  <si>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</si>
  <si>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</si>
  <si>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</si>
  <si>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</si>
  <si>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</si>
  <si>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</si>
  <si>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</si>
  <si>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</si>
  <si>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</si>
  <si>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</si>
  <si>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Ca</t>
  </si>
  <si>
    <t>P</t>
  </si>
  <si>
    <t>Mg</t>
  </si>
  <si>
    <t>Fe</t>
  </si>
  <si>
    <t>Завтрак</t>
  </si>
  <si>
    <t>Сыр (порциями)</t>
  </si>
  <si>
    <t xml:space="preserve">Котлеты из птицы </t>
  </si>
  <si>
    <t>Макаронные изделия отварные</t>
  </si>
  <si>
    <t>Итого за завтроак                                                              500</t>
  </si>
  <si>
    <t>Обед</t>
  </si>
  <si>
    <t>Суп куллама по- деревенски на мясном бульоне</t>
  </si>
  <si>
    <t>Итого за Обед                                                                  705</t>
  </si>
  <si>
    <t>Итого за день</t>
  </si>
  <si>
    <t>вторник</t>
  </si>
  <si>
    <t>Запеканка из творога со сгущенным молоком</t>
  </si>
  <si>
    <t>130/20</t>
  </si>
  <si>
    <t>Чай с сахаром</t>
  </si>
  <si>
    <t>Йогурт детский питьевой (витаминизированный)</t>
  </si>
  <si>
    <t>Итого за Завтрак                                                            500</t>
  </si>
  <si>
    <t xml:space="preserve">Рассольник домашний со сметаной </t>
  </si>
  <si>
    <t>200/5</t>
  </si>
  <si>
    <t>Биточки( котлеты) мясные* с соусом</t>
  </si>
  <si>
    <t>Капуста тушеная</t>
  </si>
  <si>
    <t>Итого за Обед                                                                  770</t>
  </si>
  <si>
    <t>среда</t>
  </si>
  <si>
    <t>Биточки (котлеты) рыбные*</t>
  </si>
  <si>
    <t>Пюре картофельное</t>
  </si>
  <si>
    <t>Какао с молоком сгущенным</t>
  </si>
  <si>
    <t>Итого за Завтрак                                                             630</t>
  </si>
  <si>
    <t>Суп из овощей  со сметаной на курином бульоне</t>
  </si>
  <si>
    <t>Сок фруктовый</t>
  </si>
  <si>
    <t>Итого за Обед                                                                  710</t>
  </si>
  <si>
    <t>четверг</t>
  </si>
  <si>
    <t>Каша "Дружба с маслом</t>
  </si>
  <si>
    <t>Плюшки московские</t>
  </si>
  <si>
    <t xml:space="preserve"> Итого за завтрак                                                            505</t>
  </si>
  <si>
    <t>Борщ с капустой и картофелем на мясном бульоне со сметаной</t>
  </si>
  <si>
    <t>пятница</t>
  </si>
  <si>
    <t>Салат из свеклы отварной</t>
  </si>
  <si>
    <t>Суп-лапша  домашняя на мясном бульоне</t>
  </si>
  <si>
    <t xml:space="preserve">Рыба, тушеная в томате с овощами </t>
  </si>
  <si>
    <t>Картофель отварной</t>
  </si>
  <si>
    <t>Компот из плодов яблок витаминизированный (витамин С)</t>
  </si>
  <si>
    <t>Итого за Обед                                                                  795</t>
  </si>
  <si>
    <t>2</t>
  </si>
  <si>
    <t>Итого за Завтрак                                                                500</t>
  </si>
  <si>
    <t>Салат из свеклы с яблоками</t>
  </si>
  <si>
    <t>Суп картофельный с бобовыми</t>
  </si>
  <si>
    <t>Каша рассыпчатая из гречневой крупы</t>
  </si>
  <si>
    <t>Итог за обед                                                                    765</t>
  </si>
  <si>
    <t>Шанежка с картофелем</t>
  </si>
  <si>
    <t>180/5</t>
  </si>
  <si>
    <t>Итого за Завтрак                                                             510</t>
  </si>
  <si>
    <t>Итого за Обед                                                                      710</t>
  </si>
  <si>
    <t>Итого за Завтрак                                                            510</t>
  </si>
  <si>
    <t>Итого за Обед                                                                 700</t>
  </si>
  <si>
    <t>Омлет натуральный  с маслом</t>
  </si>
  <si>
    <t>140/5</t>
  </si>
  <si>
    <t>Итого за Завтрак                                                              525</t>
  </si>
  <si>
    <t xml:space="preserve">Рассольник ленинградский на мясном бульоне со сметаной </t>
  </si>
  <si>
    <t>Итого за Обед                                                                   700</t>
  </si>
  <si>
    <t>Каша жидкая молочная из рисовой крупы с маслом</t>
  </si>
  <si>
    <t>Булочка домашняя</t>
  </si>
  <si>
    <t>Итого за Завтрак                                                            595</t>
  </si>
  <si>
    <t>Щи из свежей капусты с  со сметаной</t>
  </si>
  <si>
    <t xml:space="preserve">Рыба (минтай), тушенная в томатном соусе </t>
  </si>
  <si>
    <t>Итого за Обед                                                                 800</t>
  </si>
  <si>
    <t>Итого за период</t>
  </si>
  <si>
    <t>Каша рисовая рассыпчатая</t>
  </si>
  <si>
    <t>Фрикадельки из говядины. Тушеные в соусе</t>
  </si>
  <si>
    <t>140/40</t>
  </si>
  <si>
    <t>Пюре гороховое</t>
  </si>
  <si>
    <t>Рис припущенный</t>
  </si>
  <si>
    <t>Тефтели из говядины с рисом с томатным соусом</t>
  </si>
  <si>
    <t>60/40</t>
  </si>
  <si>
    <t>Птица, тушенная в соусе с овощами</t>
  </si>
  <si>
    <t xml:space="preserve"> Фрикадельки из говядины тушеные в соусе</t>
  </si>
  <si>
    <t xml:space="preserve">Рагу из   овощей  </t>
  </si>
  <si>
    <t xml:space="preserve">Хлеб ржаной  </t>
  </si>
  <si>
    <t xml:space="preserve">Хлеб пшеничный </t>
  </si>
  <si>
    <t>200/7</t>
  </si>
  <si>
    <t xml:space="preserve">Каша пшеничная  рассыпчатая  </t>
  </si>
  <si>
    <t>весна-лето</t>
  </si>
  <si>
    <t>Салат "Школьный"</t>
  </si>
  <si>
    <t>Салат картофельный  с зеленым горошком</t>
  </si>
  <si>
    <t>Салат "Здоровье"</t>
  </si>
  <si>
    <t>Салат из "Студенческий"</t>
  </si>
  <si>
    <t>Огурцы свежие</t>
  </si>
  <si>
    <t>Помидоры свежие</t>
  </si>
  <si>
    <t xml:space="preserve"> </t>
  </si>
  <si>
    <t>Чай с молоком и сахаром</t>
  </si>
  <si>
    <t>Фрикадельки из говядины тушеные в соусе</t>
  </si>
  <si>
    <t xml:space="preserve">Хлеб ржаной </t>
  </si>
  <si>
    <t>Хлеб пшеничный</t>
  </si>
  <si>
    <t>Напиток  витаминный"Витоша"</t>
  </si>
  <si>
    <t>Компот из свежих плодов</t>
  </si>
  <si>
    <t>Яблоко</t>
  </si>
  <si>
    <t>Чай с лимоном и сахаром</t>
  </si>
  <si>
    <t>Компот из сухофруктов</t>
  </si>
  <si>
    <t>Каша  "Артек" молочная вязкая</t>
  </si>
  <si>
    <t>9.12</t>
  </si>
  <si>
    <t>9,12</t>
  </si>
  <si>
    <t>68</t>
  </si>
  <si>
    <t>Свекольник</t>
  </si>
  <si>
    <t>250/10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</si>
</sst>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b/>
      <sz val="8"/>
      <name val="Arial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164" fontId="0" fillId="0" borderId="2" xfId="0" applyNumberFormat="1" applyFont="1" applyBorder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0" fontId="0" fillId="0" borderId="0" xfId="0"/>
    <xf numFmtId="0" fontId="0" fillId="0" borderId="2" xfId="0" applyNumberFormat="1" applyFont="1" applyBorder="1" applyAlignment="1">
      <alignment vertical="top" wrapText="1"/>
    </xf>
    <xf numFmtId="49" fontId="0" fillId="0" borderId="2" xfId="0" applyNumberFormat="1" applyBorder="1" applyAlignment="1">
      <alignment horizontal="center" vertical="top"/>
    </xf>
    <xf numFmtId="0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horizontal="center" vertical="top"/>
    </xf>
    <xf numFmtId="0" fontId="0" fillId="0" borderId="0" xfId="0"/>
    <xf numFmtId="0" fontId="0" fillId="2" borderId="2" xfId="0" applyNumberFormat="1" applyFont="1" applyFill="1" applyBorder="1" applyAlignment="1">
      <alignment horizontal="center" vertical="top"/>
    </xf>
    <xf numFmtId="2" fontId="0" fillId="2" borderId="2" xfId="0" applyNumberFormat="1" applyFont="1" applyFill="1" applyBorder="1" applyAlignment="1">
      <alignment horizontal="center" vertical="top"/>
    </xf>
    <xf numFmtId="0" fontId="0" fillId="0" borderId="0" xfId="0"/>
    <xf numFmtId="0" fontId="7" fillId="2" borderId="10" xfId="0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49" fontId="0" fillId="0" borderId="2" xfId="0" applyNumberFormat="1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 wrapText="1"/>
    </xf>
    <xf numFmtId="0" fontId="7" fillId="0" borderId="13" xfId="0" applyFont="1" applyBorder="1" applyAlignment="1">
      <alignment vertical="top" wrapText="1"/>
    </xf>
    <xf numFmtId="0" fontId="8" fillId="0" borderId="15" xfId="0" applyFont="1" applyBorder="1" applyAlignment="1">
      <alignment horizontal="center"/>
    </xf>
    <xf numFmtId="0" fontId="8" fillId="0" borderId="2" xfId="0" applyFont="1" applyBorder="1"/>
    <xf numFmtId="2" fontId="0" fillId="0" borderId="2" xfId="0" applyNumberFormat="1" applyBorder="1" applyAlignment="1">
      <alignment horizontal="center" vertical="top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wrapText="1"/>
    </xf>
    <xf numFmtId="0" fontId="0" fillId="0" borderId="0" xfId="0"/>
    <xf numFmtId="0" fontId="7" fillId="0" borderId="11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1" fillId="0" borderId="2" xfId="0" applyFont="1" applyBorder="1"/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inden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7" fillId="0" borderId="11" xfId="0" applyFont="1" applyBorder="1" applyAlignment="1">
      <alignment horizontal="justify" vertical="top" wrapText="1"/>
    </xf>
    <xf numFmtId="0" fontId="0" fillId="0" borderId="6" xfId="0" applyNumberFormat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0" fontId="7" fillId="0" borderId="8" xfId="0" applyFont="1" applyBorder="1" applyAlignment="1">
      <alignment vertical="top" wrapText="1"/>
    </xf>
    <xf numFmtId="0" fontId="0" fillId="0" borderId="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8"/>
  <sheetViews>
    <sheetView tabSelected="1" topLeftCell="A127" workbookViewId="0">
      <selection activeCell="D145" sqref="D145"/>
    </sheetView>
  </sheetViews>
  <sheetFormatPr defaultRowHeight="15"/>
  <cols>
    <col min="1" max="1" width="7" customWidth="1"/>
    <col min="3" max="3" width="23.140625" customWidth="1"/>
    <col min="4" max="4" width="7.7109375" customWidth="1"/>
    <col min="5" max="5" width="5.85546875" customWidth="1"/>
    <col min="6" max="6" width="6" customWidth="1"/>
    <col min="7" max="8" width="7.28515625" customWidth="1"/>
    <col min="9" max="9" width="7.42578125" customWidth="1"/>
    <col min="10" max="10" width="8.140625" customWidth="1"/>
    <col min="11" max="11" width="7.28515625" customWidth="1"/>
    <col min="12" max="13" width="9" customWidth="1"/>
    <col min="14" max="14" width="8" customWidth="1"/>
    <col min="15" max="15" width="8.140625" customWidth="1"/>
  </cols>
  <sheetData>
    <row r="1" spans="1:15">
      <c r="A1" s="1"/>
      <c r="E1" s="2" t="s">
        <v>0</v>
      </c>
      <c r="F1" s="34" t="s">
        <v>1</v>
      </c>
      <c r="G1" s="35"/>
      <c r="H1" s="35"/>
      <c r="I1" s="36" t="s">
        <v>2</v>
      </c>
      <c r="J1" s="36"/>
      <c r="K1" s="37" t="s">
        <v>102</v>
      </c>
      <c r="L1" s="37"/>
      <c r="M1" s="37"/>
      <c r="N1" s="37"/>
      <c r="O1" s="37"/>
    </row>
    <row r="2" spans="1:15">
      <c r="D2" s="36" t="s">
        <v>3</v>
      </c>
      <c r="E2" s="36"/>
      <c r="F2" s="3" t="s">
        <v>4</v>
      </c>
      <c r="I2" s="36" t="s">
        <v>5</v>
      </c>
      <c r="J2" s="36"/>
      <c r="K2" s="38" t="s">
        <v>6</v>
      </c>
      <c r="L2" s="38"/>
      <c r="M2" s="38"/>
      <c r="N2" s="38"/>
      <c r="O2" s="38"/>
    </row>
    <row r="3" spans="1:15">
      <c r="A3" s="47" t="s">
        <v>7</v>
      </c>
      <c r="B3" s="47" t="s">
        <v>8</v>
      </c>
      <c r="C3" s="47"/>
      <c r="D3" s="47" t="s">
        <v>9</v>
      </c>
      <c r="E3" s="44" t="s">
        <v>10</v>
      </c>
      <c r="F3" s="44"/>
      <c r="G3" s="44"/>
      <c r="H3" s="47" t="s">
        <v>11</v>
      </c>
      <c r="I3" s="44" t="s">
        <v>12</v>
      </c>
      <c r="J3" s="44"/>
      <c r="K3" s="44"/>
      <c r="L3" s="44" t="s">
        <v>13</v>
      </c>
      <c r="M3" s="44"/>
      <c r="N3" s="44"/>
      <c r="O3" s="44"/>
    </row>
    <row r="4" spans="1:15">
      <c r="A4" s="48"/>
      <c r="B4" s="49"/>
      <c r="C4" s="50"/>
      <c r="D4" s="48"/>
      <c r="E4" s="4" t="s">
        <v>14</v>
      </c>
      <c r="F4" s="4" t="s">
        <v>15</v>
      </c>
      <c r="G4" s="4" t="s">
        <v>16</v>
      </c>
      <c r="H4" s="48"/>
      <c r="I4" s="4" t="s">
        <v>17</v>
      </c>
      <c r="J4" s="4" t="s">
        <v>18</v>
      </c>
      <c r="K4" s="4" t="s">
        <v>19</v>
      </c>
      <c r="L4" s="4" t="s">
        <v>20</v>
      </c>
      <c r="M4" s="4" t="s">
        <v>21</v>
      </c>
      <c r="N4" s="4" t="s">
        <v>22</v>
      </c>
      <c r="O4" s="4" t="s">
        <v>23</v>
      </c>
    </row>
    <row r="5" spans="1:15">
      <c r="A5" s="5">
        <v>1</v>
      </c>
      <c r="B5" s="45">
        <v>2</v>
      </c>
      <c r="C5" s="45"/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12</v>
      </c>
      <c r="M5" s="5">
        <v>13</v>
      </c>
      <c r="N5" s="5">
        <v>14</v>
      </c>
      <c r="O5" s="5">
        <v>15</v>
      </c>
    </row>
    <row r="6" spans="1:15">
      <c r="A6" s="46" t="s">
        <v>24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1:15">
      <c r="A7" s="6">
        <v>1</v>
      </c>
      <c r="B7" s="42" t="s">
        <v>25</v>
      </c>
      <c r="C7" s="42"/>
      <c r="D7" s="6">
        <v>10</v>
      </c>
      <c r="E7" s="6">
        <v>3</v>
      </c>
      <c r="F7" s="6">
        <v>3</v>
      </c>
      <c r="G7" s="7"/>
      <c r="H7" s="6">
        <v>36</v>
      </c>
      <c r="I7" s="7"/>
      <c r="J7" s="8">
        <v>7.0000000000000007E-2</v>
      </c>
      <c r="K7" s="6">
        <v>21</v>
      </c>
      <c r="L7" s="6">
        <v>100</v>
      </c>
      <c r="M7" s="6">
        <v>60</v>
      </c>
      <c r="N7" s="9">
        <v>5.5</v>
      </c>
      <c r="O7" s="8">
        <v>7.0000000000000007E-2</v>
      </c>
    </row>
    <row r="8" spans="1:15">
      <c r="A8" s="8">
        <v>17.02</v>
      </c>
      <c r="B8" s="42" t="s">
        <v>26</v>
      </c>
      <c r="C8" s="42"/>
      <c r="D8" s="6">
        <v>90</v>
      </c>
      <c r="E8" s="6">
        <v>10</v>
      </c>
      <c r="F8" s="6">
        <v>15</v>
      </c>
      <c r="G8" s="6">
        <v>11</v>
      </c>
      <c r="H8" s="6">
        <v>226</v>
      </c>
      <c r="I8" s="8">
        <v>0.06</v>
      </c>
      <c r="J8" s="8">
        <v>1.66</v>
      </c>
      <c r="K8" s="9">
        <v>53.2</v>
      </c>
      <c r="L8" s="8">
        <v>49.99</v>
      </c>
      <c r="M8" s="8">
        <v>133.88999999999999</v>
      </c>
      <c r="N8" s="8">
        <v>25.98</v>
      </c>
      <c r="O8" s="8">
        <v>1.21</v>
      </c>
    </row>
    <row r="9" spans="1:15" ht="18.75" customHeight="1">
      <c r="A9" s="6">
        <v>33</v>
      </c>
      <c r="B9" s="42" t="s">
        <v>27</v>
      </c>
      <c r="C9" s="42"/>
      <c r="D9" s="6">
        <v>150</v>
      </c>
      <c r="E9" s="6">
        <v>6</v>
      </c>
      <c r="F9" s="6">
        <v>5</v>
      </c>
      <c r="G9" s="6">
        <v>36</v>
      </c>
      <c r="H9" s="6">
        <v>212</v>
      </c>
      <c r="I9" s="8">
        <v>0.09</v>
      </c>
      <c r="J9" s="7"/>
      <c r="K9" s="6">
        <v>24</v>
      </c>
      <c r="L9" s="8">
        <v>11.14</v>
      </c>
      <c r="M9" s="9">
        <v>46.2</v>
      </c>
      <c r="N9" s="8">
        <v>8.16</v>
      </c>
      <c r="O9" s="8">
        <v>0.83</v>
      </c>
    </row>
    <row r="10" spans="1:15" ht="15" customHeight="1" thickBot="1">
      <c r="A10" s="25">
        <v>284</v>
      </c>
      <c r="B10" s="39" t="s">
        <v>110</v>
      </c>
      <c r="C10" s="40"/>
      <c r="D10" s="26">
        <v>200</v>
      </c>
      <c r="E10" s="26">
        <v>1.4</v>
      </c>
      <c r="F10" s="26">
        <v>1.4</v>
      </c>
      <c r="G10" s="26">
        <v>11.2</v>
      </c>
      <c r="H10" s="27">
        <v>61</v>
      </c>
      <c r="I10" s="26">
        <v>0.01</v>
      </c>
      <c r="J10" s="26">
        <v>0.26</v>
      </c>
      <c r="K10" s="26">
        <v>10</v>
      </c>
      <c r="L10" s="26">
        <v>53.06</v>
      </c>
      <c r="M10" s="26">
        <v>45</v>
      </c>
      <c r="N10" s="26">
        <v>6</v>
      </c>
      <c r="O10" s="26">
        <v>7.0000000000000007E-2</v>
      </c>
    </row>
    <row r="11" spans="1:15" ht="15" customHeight="1">
      <c r="A11" s="8">
        <v>1.2</v>
      </c>
      <c r="B11" s="41" t="s">
        <v>98</v>
      </c>
      <c r="C11" s="42"/>
      <c r="D11" s="6">
        <v>50</v>
      </c>
      <c r="E11" s="6">
        <v>3</v>
      </c>
      <c r="F11" s="6">
        <v>1</v>
      </c>
      <c r="G11" s="6">
        <v>17</v>
      </c>
      <c r="H11" s="6">
        <v>86</v>
      </c>
      <c r="I11" s="8">
        <v>0.09</v>
      </c>
      <c r="J11" s="7"/>
      <c r="K11" s="7"/>
      <c r="L11" s="9">
        <v>10</v>
      </c>
      <c r="M11" s="6">
        <v>65</v>
      </c>
      <c r="N11" s="6">
        <v>21</v>
      </c>
      <c r="O11" s="9">
        <v>3.3</v>
      </c>
    </row>
    <row r="12" spans="1:15">
      <c r="A12" s="43" t="s">
        <v>28</v>
      </c>
      <c r="B12" s="43"/>
      <c r="C12" s="43"/>
      <c r="D12" s="43"/>
      <c r="E12" s="6">
        <v>23</v>
      </c>
      <c r="F12" s="6">
        <v>26</v>
      </c>
      <c r="G12" s="6">
        <v>81</v>
      </c>
      <c r="H12" s="6">
        <v>643</v>
      </c>
      <c r="I12" s="8">
        <v>0.26</v>
      </c>
      <c r="J12" s="8">
        <v>2.38</v>
      </c>
      <c r="K12" s="9">
        <v>108.2</v>
      </c>
      <c r="L12" s="8">
        <v>235.93</v>
      </c>
      <c r="M12" s="8">
        <v>350.09</v>
      </c>
      <c r="N12" s="8">
        <v>67.64</v>
      </c>
      <c r="O12" s="8">
        <v>3.99</v>
      </c>
    </row>
    <row r="13" spans="1:15">
      <c r="A13" s="46" t="s">
        <v>29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5" ht="30.75" customHeight="1">
      <c r="A14" s="8">
        <v>32</v>
      </c>
      <c r="B14" s="41" t="s">
        <v>103</v>
      </c>
      <c r="C14" s="42"/>
      <c r="D14" s="6">
        <v>80</v>
      </c>
      <c r="E14" s="6">
        <v>1.3</v>
      </c>
      <c r="F14" s="6">
        <v>5.9</v>
      </c>
      <c r="G14" s="6">
        <v>5.3</v>
      </c>
      <c r="H14" s="6">
        <v>79.599999999999994</v>
      </c>
      <c r="I14" s="8">
        <v>0.04</v>
      </c>
      <c r="J14" s="8">
        <v>7.7</v>
      </c>
      <c r="K14" s="22"/>
      <c r="L14" s="9">
        <v>24.14</v>
      </c>
      <c r="M14" s="23">
        <v>16.079999999999998</v>
      </c>
      <c r="N14" s="8">
        <v>16.079999999999998</v>
      </c>
      <c r="O14" s="8">
        <v>0.84</v>
      </c>
    </row>
    <row r="15" spans="1:15" ht="28.5" customHeight="1">
      <c r="A15" s="8">
        <v>19.28</v>
      </c>
      <c r="B15" s="42" t="s">
        <v>30</v>
      </c>
      <c r="C15" s="42"/>
      <c r="D15" s="6">
        <v>200</v>
      </c>
      <c r="E15" s="6">
        <v>12</v>
      </c>
      <c r="F15" s="6">
        <v>7</v>
      </c>
      <c r="G15" s="6">
        <v>13</v>
      </c>
      <c r="H15" s="6">
        <v>162</v>
      </c>
      <c r="I15" s="8">
        <v>0.08</v>
      </c>
      <c r="J15" s="8">
        <v>2.99</v>
      </c>
      <c r="K15" s="8">
        <v>25.76</v>
      </c>
      <c r="L15" s="8">
        <v>20.55</v>
      </c>
      <c r="M15" s="8">
        <v>134.18</v>
      </c>
      <c r="N15" s="8">
        <v>23.56</v>
      </c>
      <c r="O15" s="8">
        <v>2.15</v>
      </c>
    </row>
    <row r="16" spans="1:15">
      <c r="A16" s="8">
        <v>169</v>
      </c>
      <c r="B16" s="41" t="s">
        <v>88</v>
      </c>
      <c r="C16" s="42"/>
      <c r="D16" s="6">
        <v>180</v>
      </c>
      <c r="E16" s="6">
        <v>4.4000000000000004</v>
      </c>
      <c r="F16" s="6">
        <v>4.3</v>
      </c>
      <c r="G16" s="6">
        <v>45.2</v>
      </c>
      <c r="H16" s="6">
        <v>241</v>
      </c>
      <c r="I16" s="8">
        <v>0.08</v>
      </c>
      <c r="J16" s="8">
        <v>0.09</v>
      </c>
      <c r="K16" s="7"/>
      <c r="L16" s="8">
        <v>66.36</v>
      </c>
      <c r="M16" s="8">
        <v>91</v>
      </c>
      <c r="N16" s="9">
        <v>72.5</v>
      </c>
      <c r="O16" s="8">
        <v>1.46</v>
      </c>
    </row>
    <row r="17" spans="1:15" s="13" customFormat="1" ht="30" customHeight="1">
      <c r="A17" s="9">
        <v>104</v>
      </c>
      <c r="B17" s="41" t="s">
        <v>111</v>
      </c>
      <c r="C17" s="42"/>
      <c r="D17" s="18" t="s">
        <v>90</v>
      </c>
      <c r="E17" s="6">
        <v>14</v>
      </c>
      <c r="F17" s="6">
        <v>12.2</v>
      </c>
      <c r="G17" s="6">
        <v>10.1</v>
      </c>
      <c r="H17" s="6">
        <v>207</v>
      </c>
      <c r="I17" s="8">
        <v>0.08</v>
      </c>
      <c r="J17" s="8">
        <v>0.12</v>
      </c>
      <c r="K17" s="9">
        <v>18.2</v>
      </c>
      <c r="L17" s="8">
        <v>35.5</v>
      </c>
      <c r="M17" s="8">
        <v>117.25</v>
      </c>
      <c r="N17" s="9">
        <v>26.54</v>
      </c>
      <c r="O17" s="8">
        <v>1.1399999999999999</v>
      </c>
    </row>
    <row r="18" spans="1:15" ht="16.5" customHeight="1" thickBot="1">
      <c r="A18" s="29">
        <v>279</v>
      </c>
      <c r="B18" s="39" t="s">
        <v>114</v>
      </c>
      <c r="C18" s="40"/>
      <c r="D18" s="26">
        <v>200</v>
      </c>
      <c r="E18" s="26">
        <v>0</v>
      </c>
      <c r="F18" s="26">
        <v>0</v>
      </c>
      <c r="G18" s="26">
        <v>15.8</v>
      </c>
      <c r="H18" s="27">
        <v>60</v>
      </c>
      <c r="I18" s="26">
        <v>23</v>
      </c>
      <c r="J18" s="26">
        <v>0</v>
      </c>
      <c r="K18" s="26">
        <v>170</v>
      </c>
      <c r="L18" s="26">
        <v>0</v>
      </c>
      <c r="M18" s="26">
        <v>4.2</v>
      </c>
      <c r="N18" s="26">
        <v>14</v>
      </c>
      <c r="O18" s="26">
        <v>0</v>
      </c>
    </row>
    <row r="19" spans="1:15" ht="15" customHeight="1">
      <c r="A19" s="8">
        <v>1.2</v>
      </c>
      <c r="B19" s="41" t="s">
        <v>112</v>
      </c>
      <c r="C19" s="42"/>
      <c r="D19" s="6">
        <v>25</v>
      </c>
      <c r="E19" s="6">
        <v>1.5</v>
      </c>
      <c r="F19" s="7">
        <v>0.05</v>
      </c>
      <c r="G19" s="6">
        <v>8.5</v>
      </c>
      <c r="H19" s="6">
        <v>50</v>
      </c>
      <c r="I19" s="8">
        <v>0.04</v>
      </c>
      <c r="J19" s="7"/>
      <c r="K19" s="7"/>
      <c r="L19" s="8">
        <v>5</v>
      </c>
      <c r="M19" s="9">
        <v>32.5</v>
      </c>
      <c r="N19" s="9">
        <v>10.5</v>
      </c>
      <c r="O19" s="9">
        <v>1.65</v>
      </c>
    </row>
    <row r="20" spans="1:15" ht="15" customHeight="1">
      <c r="A20" s="8">
        <v>1.1000000000000001</v>
      </c>
      <c r="B20" s="51" t="s">
        <v>113</v>
      </c>
      <c r="C20" s="52"/>
      <c r="D20" s="6">
        <v>40</v>
      </c>
      <c r="E20" s="6">
        <v>2.6</v>
      </c>
      <c r="F20" s="6">
        <v>0.4</v>
      </c>
      <c r="G20" s="6">
        <v>13.8</v>
      </c>
      <c r="H20" s="6">
        <v>68</v>
      </c>
      <c r="I20" s="8">
        <v>0.04</v>
      </c>
      <c r="J20" s="7">
        <v>0.02</v>
      </c>
      <c r="K20" s="7"/>
      <c r="L20" s="9">
        <v>88</v>
      </c>
      <c r="M20" s="9">
        <v>34.799999999999997</v>
      </c>
      <c r="N20" s="9">
        <v>13.2</v>
      </c>
      <c r="O20" s="28">
        <v>0.02</v>
      </c>
    </row>
    <row r="21" spans="1:15">
      <c r="A21" s="43" t="s">
        <v>31</v>
      </c>
      <c r="B21" s="43"/>
      <c r="C21" s="43"/>
      <c r="D21" s="43"/>
      <c r="E21" s="6">
        <v>36</v>
      </c>
      <c r="F21" s="6">
        <v>30</v>
      </c>
      <c r="G21" s="6">
        <v>115</v>
      </c>
      <c r="H21" s="6">
        <v>964</v>
      </c>
      <c r="I21" s="8">
        <f>I15+I16+I17+I19+I20</f>
        <v>0.31999999999999995</v>
      </c>
      <c r="J21" s="8">
        <f>J14+J15+J16+J17+J18</f>
        <v>10.9</v>
      </c>
      <c r="K21" s="8">
        <f>K15+K17</f>
        <v>43.96</v>
      </c>
      <c r="L21" s="8">
        <f>L14+L15+L16+L17+L18+L19+L20</f>
        <v>239.55</v>
      </c>
      <c r="M21" s="8">
        <f>M14+M15+M16+M17+M19+M20</f>
        <v>425.81</v>
      </c>
      <c r="N21" s="8">
        <f>N14+N15+N16+N17+N19+N20</f>
        <v>162.38</v>
      </c>
      <c r="O21" s="8">
        <f>O14+O15+O16+O17+O18+O19+O20</f>
        <v>7.259999999999998</v>
      </c>
    </row>
    <row r="22" spans="1:15">
      <c r="A22" s="43" t="s">
        <v>32</v>
      </c>
      <c r="B22" s="43"/>
      <c r="C22" s="43"/>
      <c r="D22" s="43"/>
      <c r="E22" s="6">
        <v>59</v>
      </c>
      <c r="F22" s="6">
        <v>56</v>
      </c>
      <c r="G22" s="6">
        <v>196</v>
      </c>
      <c r="H22" s="6">
        <v>1607</v>
      </c>
      <c r="I22" s="8">
        <v>0.6</v>
      </c>
      <c r="J22" s="9">
        <v>44.76</v>
      </c>
      <c r="K22" s="8">
        <v>152.16</v>
      </c>
      <c r="L22" s="8">
        <v>401</v>
      </c>
      <c r="M22" s="8">
        <v>778.7</v>
      </c>
      <c r="N22" s="8">
        <v>224.2</v>
      </c>
      <c r="O22" s="8">
        <v>10.7</v>
      </c>
    </row>
    <row r="23" spans="1:15">
      <c r="A23" s="1"/>
      <c r="E23" s="2" t="s">
        <v>0</v>
      </c>
      <c r="F23" s="34" t="s">
        <v>33</v>
      </c>
      <c r="G23" s="35"/>
      <c r="H23" s="35"/>
      <c r="I23" s="36" t="s">
        <v>2</v>
      </c>
      <c r="J23" s="36"/>
      <c r="K23" s="37" t="s">
        <v>102</v>
      </c>
      <c r="L23" s="37"/>
      <c r="M23" s="37"/>
      <c r="N23" s="37"/>
      <c r="O23" s="37"/>
    </row>
    <row r="24" spans="1:15">
      <c r="D24" s="36" t="s">
        <v>3</v>
      </c>
      <c r="E24" s="36"/>
      <c r="F24" s="3" t="s">
        <v>4</v>
      </c>
      <c r="I24" s="36" t="s">
        <v>5</v>
      </c>
      <c r="J24" s="36"/>
      <c r="K24" s="38" t="s">
        <v>6</v>
      </c>
      <c r="L24" s="38"/>
      <c r="M24" s="38"/>
      <c r="N24" s="38"/>
      <c r="O24" s="38"/>
    </row>
    <row r="25" spans="1:15">
      <c r="A25" s="47" t="s">
        <v>7</v>
      </c>
      <c r="B25" s="47" t="s">
        <v>8</v>
      </c>
      <c r="C25" s="47"/>
      <c r="D25" s="47" t="s">
        <v>9</v>
      </c>
      <c r="E25" s="44" t="s">
        <v>10</v>
      </c>
      <c r="F25" s="44"/>
      <c r="G25" s="44"/>
      <c r="H25" s="47" t="s">
        <v>11</v>
      </c>
      <c r="I25" s="44" t="s">
        <v>12</v>
      </c>
      <c r="J25" s="44"/>
      <c r="K25" s="44"/>
      <c r="L25" s="44" t="s">
        <v>13</v>
      </c>
      <c r="M25" s="44"/>
      <c r="N25" s="44"/>
      <c r="O25" s="44"/>
    </row>
    <row r="26" spans="1:15">
      <c r="A26" s="48"/>
      <c r="B26" s="49"/>
      <c r="C26" s="50"/>
      <c r="D26" s="48"/>
      <c r="E26" s="4" t="s">
        <v>14</v>
      </c>
      <c r="F26" s="4" t="s">
        <v>15</v>
      </c>
      <c r="G26" s="4" t="s">
        <v>16</v>
      </c>
      <c r="H26" s="48"/>
      <c r="I26" s="4" t="s">
        <v>17</v>
      </c>
      <c r="J26" s="4" t="s">
        <v>18</v>
      </c>
      <c r="K26" s="4" t="s">
        <v>19</v>
      </c>
      <c r="L26" s="4" t="s">
        <v>20</v>
      </c>
      <c r="M26" s="4" t="s">
        <v>21</v>
      </c>
      <c r="N26" s="4" t="s">
        <v>22</v>
      </c>
      <c r="O26" s="4" t="s">
        <v>23</v>
      </c>
    </row>
    <row r="27" spans="1:15">
      <c r="A27" s="5">
        <v>1</v>
      </c>
      <c r="B27" s="45">
        <v>2</v>
      </c>
      <c r="C27" s="45"/>
      <c r="D27" s="5">
        <v>3</v>
      </c>
      <c r="E27" s="5">
        <v>4</v>
      </c>
      <c r="F27" s="5">
        <v>5</v>
      </c>
      <c r="G27" s="5">
        <v>6</v>
      </c>
      <c r="H27" s="5">
        <v>7</v>
      </c>
      <c r="I27" s="5">
        <v>8</v>
      </c>
      <c r="J27" s="5">
        <v>9</v>
      </c>
      <c r="K27" s="5">
        <v>10</v>
      </c>
      <c r="L27" s="5">
        <v>12</v>
      </c>
      <c r="M27" s="5">
        <v>13</v>
      </c>
      <c r="N27" s="5">
        <v>14</v>
      </c>
      <c r="O27" s="5">
        <v>15</v>
      </c>
    </row>
    <row r="28" spans="1:15">
      <c r="A28" s="46" t="s">
        <v>24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</row>
    <row r="29" spans="1:15" ht="30" customHeight="1">
      <c r="A29" s="8">
        <v>106.01</v>
      </c>
      <c r="B29" s="42" t="s">
        <v>34</v>
      </c>
      <c r="C29" s="42"/>
      <c r="D29" s="7" t="s">
        <v>35</v>
      </c>
      <c r="E29" s="6">
        <v>30</v>
      </c>
      <c r="F29" s="6">
        <v>8</v>
      </c>
      <c r="G29" s="6">
        <v>35</v>
      </c>
      <c r="H29" s="6">
        <v>338</v>
      </c>
      <c r="I29" s="8">
        <v>0.08</v>
      </c>
      <c r="J29" s="8">
        <v>0.81</v>
      </c>
      <c r="K29" s="8">
        <v>30.88</v>
      </c>
      <c r="L29" s="9">
        <v>215.1</v>
      </c>
      <c r="M29" s="8">
        <v>293.69</v>
      </c>
      <c r="N29" s="8">
        <v>38.659999999999997</v>
      </c>
      <c r="O29" s="8">
        <v>0.75</v>
      </c>
    </row>
    <row r="30" spans="1:15">
      <c r="A30" s="6">
        <v>80</v>
      </c>
      <c r="B30" s="42" t="s">
        <v>36</v>
      </c>
      <c r="C30" s="42"/>
      <c r="D30" s="6">
        <v>200</v>
      </c>
      <c r="E30" s="7"/>
      <c r="F30" s="7"/>
      <c r="G30" s="6">
        <v>15</v>
      </c>
      <c r="H30" s="6">
        <v>60</v>
      </c>
      <c r="I30" s="7"/>
      <c r="J30" s="7"/>
      <c r="K30" s="7"/>
      <c r="L30" s="8">
        <v>0.45</v>
      </c>
      <c r="M30" s="7"/>
      <c r="N30" s="7"/>
      <c r="O30" s="8">
        <v>0.05</v>
      </c>
    </row>
    <row r="31" spans="1:15">
      <c r="A31" s="8">
        <v>155.02000000000001</v>
      </c>
      <c r="B31" s="42" t="s">
        <v>37</v>
      </c>
      <c r="C31" s="42"/>
      <c r="D31" s="6">
        <v>100</v>
      </c>
      <c r="E31" s="6">
        <v>3</v>
      </c>
      <c r="F31" s="6">
        <v>3</v>
      </c>
      <c r="G31" s="6">
        <v>5</v>
      </c>
      <c r="H31" s="6">
        <v>60</v>
      </c>
      <c r="I31" s="7"/>
      <c r="J31" s="7"/>
      <c r="K31" s="9">
        <v>10.9</v>
      </c>
      <c r="L31" s="7"/>
      <c r="M31" s="7"/>
      <c r="N31" s="7"/>
      <c r="O31" s="7"/>
    </row>
    <row r="32" spans="1:15" ht="15" customHeight="1">
      <c r="A32" s="8">
        <v>1.1000000000000001</v>
      </c>
      <c r="B32" s="41" t="s">
        <v>99</v>
      </c>
      <c r="C32" s="42"/>
      <c r="D32" s="6">
        <v>50</v>
      </c>
      <c r="E32" s="6">
        <v>4</v>
      </c>
      <c r="F32" s="6">
        <v>1</v>
      </c>
      <c r="G32" s="6">
        <v>17.2</v>
      </c>
      <c r="H32" s="6">
        <v>85</v>
      </c>
      <c r="I32" s="8">
        <v>0.05</v>
      </c>
      <c r="J32" s="7">
        <v>0.03</v>
      </c>
      <c r="K32" s="7"/>
      <c r="L32" s="9">
        <v>110</v>
      </c>
      <c r="M32" s="9">
        <v>43.5</v>
      </c>
      <c r="N32" s="9">
        <v>16.5</v>
      </c>
      <c r="O32" s="28">
        <v>0.03</v>
      </c>
    </row>
    <row r="33" spans="1:15">
      <c r="A33" s="43" t="s">
        <v>38</v>
      </c>
      <c r="B33" s="43"/>
      <c r="C33" s="43"/>
      <c r="D33" s="43"/>
      <c r="E33" s="6">
        <v>37</v>
      </c>
      <c r="F33" s="6">
        <v>12</v>
      </c>
      <c r="G33" s="6">
        <v>81</v>
      </c>
      <c r="H33" s="6">
        <v>576</v>
      </c>
      <c r="I33" s="8">
        <v>0.16</v>
      </c>
      <c r="J33" s="8">
        <v>0.81</v>
      </c>
      <c r="K33" s="8">
        <v>41.78</v>
      </c>
      <c r="L33" s="8">
        <v>227.05</v>
      </c>
      <c r="M33" s="8">
        <v>337.19</v>
      </c>
      <c r="N33" s="8">
        <v>55.16</v>
      </c>
      <c r="O33" s="9">
        <v>1.8</v>
      </c>
    </row>
    <row r="34" spans="1:15">
      <c r="A34" s="46" t="s">
        <v>29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</row>
    <row r="35" spans="1:15" ht="28.5" customHeight="1">
      <c r="A35" s="8">
        <v>36</v>
      </c>
      <c r="B35" s="41" t="s">
        <v>104</v>
      </c>
      <c r="C35" s="42"/>
      <c r="D35" s="6">
        <v>80</v>
      </c>
      <c r="E35" s="6">
        <v>2.6</v>
      </c>
      <c r="F35" s="6">
        <v>8</v>
      </c>
      <c r="G35" s="6">
        <v>8.1</v>
      </c>
      <c r="H35" s="6">
        <v>115</v>
      </c>
      <c r="I35" s="8">
        <v>0.04</v>
      </c>
      <c r="J35" s="8">
        <v>5.32</v>
      </c>
      <c r="K35" s="7"/>
      <c r="L35" s="9">
        <v>13.2</v>
      </c>
      <c r="M35" s="8">
        <v>24.49</v>
      </c>
      <c r="N35" s="8">
        <v>15.54</v>
      </c>
      <c r="O35" s="8">
        <v>0.66</v>
      </c>
    </row>
    <row r="36" spans="1:15" ht="29.25" customHeight="1">
      <c r="A36" s="8">
        <v>15.08</v>
      </c>
      <c r="B36" s="42" t="s">
        <v>39</v>
      </c>
      <c r="C36" s="42"/>
      <c r="D36" s="7" t="s">
        <v>40</v>
      </c>
      <c r="E36" s="6">
        <v>2</v>
      </c>
      <c r="F36" s="6">
        <v>5</v>
      </c>
      <c r="G36" s="6">
        <v>12</v>
      </c>
      <c r="H36" s="6">
        <v>105</v>
      </c>
      <c r="I36" s="8">
        <v>0.09</v>
      </c>
      <c r="J36" s="8">
        <v>21.02</v>
      </c>
      <c r="K36" s="9">
        <v>7.5</v>
      </c>
      <c r="L36" s="8">
        <v>25.38</v>
      </c>
      <c r="M36" s="8">
        <v>54.76</v>
      </c>
      <c r="N36" s="9">
        <v>22.6</v>
      </c>
      <c r="O36" s="8">
        <v>0.84</v>
      </c>
    </row>
    <row r="37" spans="1:15" ht="30.75" customHeight="1">
      <c r="A37" s="9">
        <v>39.1</v>
      </c>
      <c r="B37" s="42" t="s">
        <v>41</v>
      </c>
      <c r="C37" s="42"/>
      <c r="D37" s="6">
        <v>90</v>
      </c>
      <c r="E37" s="6">
        <v>11</v>
      </c>
      <c r="F37" s="6">
        <v>10</v>
      </c>
      <c r="G37" s="6">
        <v>12</v>
      </c>
      <c r="H37" s="6">
        <v>181</v>
      </c>
      <c r="I37" s="8">
        <v>0.06</v>
      </c>
      <c r="J37" s="8">
        <v>0.96</v>
      </c>
      <c r="K37" s="9">
        <v>18.2</v>
      </c>
      <c r="L37" s="8">
        <v>34.36</v>
      </c>
      <c r="M37" s="8">
        <v>117.25</v>
      </c>
      <c r="N37" s="9">
        <v>23.6</v>
      </c>
      <c r="O37" s="8">
        <v>0.08</v>
      </c>
    </row>
    <row r="38" spans="1:15" ht="15" customHeight="1">
      <c r="A38" s="6">
        <v>38</v>
      </c>
      <c r="B38" s="42" t="s">
        <v>42</v>
      </c>
      <c r="C38" s="42"/>
      <c r="D38" s="6">
        <v>150</v>
      </c>
      <c r="E38" s="6">
        <v>4</v>
      </c>
      <c r="F38" s="6">
        <v>5</v>
      </c>
      <c r="G38" s="6">
        <v>16</v>
      </c>
      <c r="H38" s="6">
        <v>122</v>
      </c>
      <c r="I38" s="8">
        <v>7.0000000000000007E-2</v>
      </c>
      <c r="J38" s="8">
        <v>79.95</v>
      </c>
      <c r="K38" s="6">
        <v>24</v>
      </c>
      <c r="L38" s="8">
        <v>87.62</v>
      </c>
      <c r="M38" s="8">
        <v>64.69</v>
      </c>
      <c r="N38" s="8">
        <v>31.82</v>
      </c>
      <c r="O38" s="8">
        <v>1.24</v>
      </c>
    </row>
    <row r="39" spans="1:15" ht="15" customHeight="1" thickBot="1">
      <c r="A39" s="29">
        <v>295</v>
      </c>
      <c r="B39" s="53" t="s">
        <v>115</v>
      </c>
      <c r="C39" s="40"/>
      <c r="D39" s="26">
        <v>200</v>
      </c>
      <c r="E39" s="26">
        <v>0.2</v>
      </c>
      <c r="F39" s="26">
        <v>0.1</v>
      </c>
      <c r="G39" s="26">
        <v>1.72</v>
      </c>
      <c r="H39" s="26">
        <v>68</v>
      </c>
      <c r="I39" s="26">
        <v>0.01</v>
      </c>
      <c r="J39" s="26">
        <v>1.6</v>
      </c>
      <c r="K39" s="26">
        <v>0</v>
      </c>
      <c r="L39" s="30">
        <v>6.03</v>
      </c>
      <c r="M39" s="26">
        <v>4.4000000000000004</v>
      </c>
      <c r="N39" s="27">
        <v>3.13</v>
      </c>
      <c r="O39" s="31">
        <v>0.8</v>
      </c>
    </row>
    <row r="40" spans="1:15" ht="15" customHeight="1">
      <c r="A40" s="8">
        <v>1.2</v>
      </c>
      <c r="B40" s="41" t="s">
        <v>112</v>
      </c>
      <c r="C40" s="42"/>
      <c r="D40" s="6">
        <v>25</v>
      </c>
      <c r="E40" s="6">
        <v>1.5</v>
      </c>
      <c r="F40" s="7">
        <v>0.05</v>
      </c>
      <c r="G40" s="6">
        <v>8.5</v>
      </c>
      <c r="H40" s="6">
        <v>50</v>
      </c>
      <c r="I40" s="8">
        <v>0.04</v>
      </c>
      <c r="J40" s="7"/>
      <c r="K40" s="7"/>
      <c r="L40" s="8">
        <v>5</v>
      </c>
      <c r="M40" s="9">
        <v>32.5</v>
      </c>
      <c r="N40" s="9">
        <v>10.5</v>
      </c>
      <c r="O40" s="9">
        <v>1.65</v>
      </c>
    </row>
    <row r="41" spans="1:15" ht="15" customHeight="1">
      <c r="A41" s="8">
        <v>1.1000000000000001</v>
      </c>
      <c r="B41" s="51" t="s">
        <v>113</v>
      </c>
      <c r="C41" s="52"/>
      <c r="D41" s="6">
        <v>40</v>
      </c>
      <c r="E41" s="6">
        <v>2.6</v>
      </c>
      <c r="F41" s="6">
        <v>0.4</v>
      </c>
      <c r="G41" s="6">
        <v>13.8</v>
      </c>
      <c r="H41" s="6">
        <v>68</v>
      </c>
      <c r="I41" s="8">
        <v>0.04</v>
      </c>
      <c r="J41" s="7">
        <v>0.02</v>
      </c>
      <c r="K41" s="7"/>
      <c r="L41" s="9">
        <v>88</v>
      </c>
      <c r="M41" s="9">
        <v>34.799999999999997</v>
      </c>
      <c r="N41" s="9">
        <v>13.2</v>
      </c>
      <c r="O41" s="28">
        <v>0.02</v>
      </c>
    </row>
    <row r="42" spans="1:15">
      <c r="A42" s="43" t="s">
        <v>43</v>
      </c>
      <c r="B42" s="43"/>
      <c r="C42" s="43"/>
      <c r="D42" s="43"/>
      <c r="E42" s="6">
        <v>23</v>
      </c>
      <c r="F42" s="6">
        <v>27</v>
      </c>
      <c r="G42" s="6">
        <v>97</v>
      </c>
      <c r="H42" s="6">
        <v>728</v>
      </c>
      <c r="I42" s="8">
        <v>0.38</v>
      </c>
      <c r="J42" s="8">
        <v>123.77</v>
      </c>
      <c r="K42" s="9">
        <v>49.7</v>
      </c>
      <c r="L42" s="8">
        <v>193.34</v>
      </c>
      <c r="M42" s="8">
        <v>354.29</v>
      </c>
      <c r="N42" s="9">
        <v>121.2</v>
      </c>
      <c r="O42" s="8">
        <v>4.96</v>
      </c>
    </row>
    <row r="43" spans="1:15">
      <c r="A43" s="43" t="s">
        <v>32</v>
      </c>
      <c r="B43" s="43"/>
      <c r="C43" s="43"/>
      <c r="D43" s="43"/>
      <c r="E43" s="6">
        <v>60</v>
      </c>
      <c r="F43" s="6">
        <v>39</v>
      </c>
      <c r="G43" s="6">
        <v>178</v>
      </c>
      <c r="H43" s="6">
        <v>1304</v>
      </c>
      <c r="I43" s="8">
        <v>0.54</v>
      </c>
      <c r="J43" s="8">
        <v>124.58</v>
      </c>
      <c r="K43" s="8">
        <v>91.48</v>
      </c>
      <c r="L43" s="8">
        <v>420.39</v>
      </c>
      <c r="M43" s="8">
        <v>691.48</v>
      </c>
      <c r="N43" s="8">
        <v>176.36</v>
      </c>
      <c r="O43" s="8">
        <v>6.76</v>
      </c>
    </row>
    <row r="44" spans="1:15">
      <c r="A44" s="1"/>
      <c r="E44" s="2" t="s">
        <v>0</v>
      </c>
      <c r="F44" s="34" t="s">
        <v>44</v>
      </c>
      <c r="G44" s="35"/>
      <c r="H44" s="35"/>
      <c r="I44" s="36" t="s">
        <v>2</v>
      </c>
      <c r="J44" s="36"/>
      <c r="K44" s="37" t="s">
        <v>102</v>
      </c>
      <c r="L44" s="37"/>
      <c r="M44" s="37"/>
      <c r="N44" s="37"/>
      <c r="O44" s="37"/>
    </row>
    <row r="45" spans="1:15">
      <c r="D45" s="36" t="s">
        <v>3</v>
      </c>
      <c r="E45" s="36"/>
      <c r="F45" s="3" t="s">
        <v>4</v>
      </c>
      <c r="I45" s="36" t="s">
        <v>5</v>
      </c>
      <c r="J45" s="36"/>
      <c r="K45" s="38" t="s">
        <v>6</v>
      </c>
      <c r="L45" s="38"/>
      <c r="M45" s="38"/>
      <c r="N45" s="38"/>
      <c r="O45" s="38"/>
    </row>
    <row r="46" spans="1:15">
      <c r="A46" s="47" t="s">
        <v>7</v>
      </c>
      <c r="B46" s="47" t="s">
        <v>8</v>
      </c>
      <c r="C46" s="47"/>
      <c r="D46" s="47" t="s">
        <v>9</v>
      </c>
      <c r="E46" s="44" t="s">
        <v>10</v>
      </c>
      <c r="F46" s="44"/>
      <c r="G46" s="44"/>
      <c r="H46" s="47" t="s">
        <v>11</v>
      </c>
      <c r="I46" s="44" t="s">
        <v>12</v>
      </c>
      <c r="J46" s="44"/>
      <c r="K46" s="44"/>
      <c r="L46" s="44" t="s">
        <v>13</v>
      </c>
      <c r="M46" s="44"/>
      <c r="N46" s="44"/>
      <c r="O46" s="44"/>
    </row>
    <row r="47" spans="1:15">
      <c r="A47" s="48"/>
      <c r="B47" s="49"/>
      <c r="C47" s="50"/>
      <c r="D47" s="48"/>
      <c r="E47" s="4" t="s">
        <v>14</v>
      </c>
      <c r="F47" s="4" t="s">
        <v>15</v>
      </c>
      <c r="G47" s="4" t="s">
        <v>16</v>
      </c>
      <c r="H47" s="48"/>
      <c r="I47" s="4" t="s">
        <v>17</v>
      </c>
      <c r="J47" s="4" t="s">
        <v>18</v>
      </c>
      <c r="K47" s="4" t="s">
        <v>19</v>
      </c>
      <c r="L47" s="4" t="s">
        <v>20</v>
      </c>
      <c r="M47" s="4" t="s">
        <v>21</v>
      </c>
      <c r="N47" s="4" t="s">
        <v>22</v>
      </c>
      <c r="O47" s="4" t="s">
        <v>23</v>
      </c>
    </row>
    <row r="48" spans="1:15">
      <c r="A48" s="5">
        <v>1</v>
      </c>
      <c r="B48" s="45">
        <v>2</v>
      </c>
      <c r="C48" s="45"/>
      <c r="D48" s="5">
        <v>3</v>
      </c>
      <c r="E48" s="5">
        <v>4</v>
      </c>
      <c r="F48" s="5">
        <v>5</v>
      </c>
      <c r="G48" s="5">
        <v>6</v>
      </c>
      <c r="H48" s="5">
        <v>7</v>
      </c>
      <c r="I48" s="5">
        <v>8</v>
      </c>
      <c r="J48" s="5">
        <v>9</v>
      </c>
      <c r="K48" s="5">
        <v>10</v>
      </c>
      <c r="L48" s="5">
        <v>12</v>
      </c>
      <c r="M48" s="5">
        <v>13</v>
      </c>
      <c r="N48" s="5">
        <v>14</v>
      </c>
      <c r="O48" s="5">
        <v>15</v>
      </c>
    </row>
    <row r="49" spans="1:15">
      <c r="A49" s="46" t="s">
        <v>24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  <row r="50" spans="1:15" ht="15" customHeight="1">
      <c r="A50" s="8">
        <v>9.11</v>
      </c>
      <c r="B50" s="41" t="s">
        <v>107</v>
      </c>
      <c r="C50" s="42"/>
      <c r="D50" s="6">
        <v>20</v>
      </c>
      <c r="E50" s="7">
        <v>0.14000000000000001</v>
      </c>
      <c r="F50" s="7">
        <v>0.02</v>
      </c>
      <c r="G50" s="6">
        <v>0.38</v>
      </c>
      <c r="H50" s="6">
        <v>2.2000000000000002</v>
      </c>
      <c r="I50" s="8">
        <v>0.01</v>
      </c>
      <c r="J50" s="9">
        <v>1.4</v>
      </c>
      <c r="K50" s="7">
        <v>1</v>
      </c>
      <c r="L50" s="9">
        <v>3.4</v>
      </c>
      <c r="M50" s="9">
        <v>7.8</v>
      </c>
      <c r="N50" s="6">
        <v>2.8</v>
      </c>
      <c r="O50" s="8">
        <v>0.1</v>
      </c>
    </row>
    <row r="51" spans="1:15">
      <c r="A51" s="8">
        <v>40.049999999999997</v>
      </c>
      <c r="B51" s="42" t="s">
        <v>45</v>
      </c>
      <c r="C51" s="42"/>
      <c r="D51" s="6">
        <v>90</v>
      </c>
      <c r="E51" s="6">
        <v>9</v>
      </c>
      <c r="F51" s="6">
        <v>5</v>
      </c>
      <c r="G51" s="6">
        <v>11</v>
      </c>
      <c r="H51" s="6">
        <v>128</v>
      </c>
      <c r="I51" s="8">
        <v>0.06</v>
      </c>
      <c r="J51" s="8">
        <v>1.1100000000000001</v>
      </c>
      <c r="K51" s="6">
        <v>3</v>
      </c>
      <c r="L51" s="8">
        <v>27.52</v>
      </c>
      <c r="M51" s="8">
        <v>124.85</v>
      </c>
      <c r="N51" s="8">
        <v>19.04</v>
      </c>
      <c r="O51" s="8">
        <v>0.53</v>
      </c>
    </row>
    <row r="52" spans="1:15">
      <c r="A52" s="8">
        <v>37.01</v>
      </c>
      <c r="B52" s="42" t="s">
        <v>46</v>
      </c>
      <c r="C52" s="42"/>
      <c r="D52" s="6">
        <v>150</v>
      </c>
      <c r="E52" s="6">
        <v>3</v>
      </c>
      <c r="F52" s="6">
        <v>6</v>
      </c>
      <c r="G52" s="6">
        <v>22</v>
      </c>
      <c r="H52" s="6">
        <v>153</v>
      </c>
      <c r="I52" s="8">
        <v>0.17</v>
      </c>
      <c r="J52" s="8">
        <v>26.11</v>
      </c>
      <c r="K52" s="9">
        <v>28.8</v>
      </c>
      <c r="L52" s="8">
        <v>43.14</v>
      </c>
      <c r="M52" s="8">
        <v>98.22</v>
      </c>
      <c r="N52" s="8">
        <v>33.03</v>
      </c>
      <c r="O52" s="9">
        <v>1.2</v>
      </c>
    </row>
    <row r="53" spans="1:15" ht="17.25" customHeight="1">
      <c r="A53" s="8">
        <v>45.01</v>
      </c>
      <c r="B53" s="42" t="s">
        <v>47</v>
      </c>
      <c r="C53" s="42"/>
      <c r="D53" s="6">
        <v>200</v>
      </c>
      <c r="E53" s="6">
        <v>4</v>
      </c>
      <c r="F53" s="6">
        <v>4</v>
      </c>
      <c r="G53" s="6">
        <v>22</v>
      </c>
      <c r="H53" s="6">
        <v>136</v>
      </c>
      <c r="I53" s="8">
        <v>0.03</v>
      </c>
      <c r="J53" s="8">
        <v>0.38</v>
      </c>
      <c r="K53" s="8">
        <v>15.96</v>
      </c>
      <c r="L53" s="8">
        <v>121.78</v>
      </c>
      <c r="M53" s="8">
        <v>109.42</v>
      </c>
      <c r="N53" s="8">
        <v>29.92</v>
      </c>
      <c r="O53" s="8">
        <v>0.96</v>
      </c>
    </row>
    <row r="54" spans="1:15" ht="15" customHeight="1">
      <c r="A54" s="8">
        <v>1.1000000000000001</v>
      </c>
      <c r="B54" s="41" t="s">
        <v>99</v>
      </c>
      <c r="C54" s="42"/>
      <c r="D54" s="6">
        <v>50</v>
      </c>
      <c r="E54" s="6">
        <v>4</v>
      </c>
      <c r="F54" s="6">
        <v>1</v>
      </c>
      <c r="G54" s="6">
        <v>17.2</v>
      </c>
      <c r="H54" s="6">
        <v>85</v>
      </c>
      <c r="I54" s="8">
        <v>0.05</v>
      </c>
      <c r="J54" s="7">
        <v>0.03</v>
      </c>
      <c r="K54" s="7"/>
      <c r="L54" s="9">
        <v>110</v>
      </c>
      <c r="M54" s="9">
        <v>43.5</v>
      </c>
      <c r="N54" s="9">
        <v>16.5</v>
      </c>
      <c r="O54" s="28">
        <v>0.03</v>
      </c>
    </row>
    <row r="55" spans="1:15">
      <c r="A55" s="8">
        <v>11.29</v>
      </c>
      <c r="B55" s="41" t="s">
        <v>116</v>
      </c>
      <c r="C55" s="42"/>
      <c r="D55" s="6">
        <v>150</v>
      </c>
      <c r="E55" s="6">
        <v>0.6</v>
      </c>
      <c r="F55" s="6">
        <v>0.6</v>
      </c>
      <c r="G55" s="6">
        <v>14.7</v>
      </c>
      <c r="H55" s="6">
        <v>71</v>
      </c>
      <c r="I55" s="8">
        <v>0.05</v>
      </c>
      <c r="J55" s="6">
        <v>15</v>
      </c>
      <c r="K55" s="7"/>
      <c r="L55" s="9">
        <v>24</v>
      </c>
      <c r="M55" s="9">
        <v>0.3</v>
      </c>
      <c r="N55" s="9">
        <v>13.5</v>
      </c>
      <c r="O55" s="8">
        <v>3.3</v>
      </c>
    </row>
    <row r="56" spans="1:15">
      <c r="A56" s="43" t="s">
        <v>48</v>
      </c>
      <c r="B56" s="43"/>
      <c r="C56" s="43"/>
      <c r="D56" s="43"/>
      <c r="E56" s="6">
        <f>E50+E51+E52+E53+E54+E55</f>
        <v>20.740000000000002</v>
      </c>
      <c r="F56" s="6">
        <f t="shared" ref="F56:O56" si="0">F50+F51+F52+F53+F54+F55</f>
        <v>16.62</v>
      </c>
      <c r="G56" s="6">
        <f t="shared" si="0"/>
        <v>87.28</v>
      </c>
      <c r="H56" s="6">
        <f t="shared" si="0"/>
        <v>575.20000000000005</v>
      </c>
      <c r="I56" s="6">
        <f t="shared" si="0"/>
        <v>0.37</v>
      </c>
      <c r="J56" s="6">
        <f t="shared" si="0"/>
        <v>44.03</v>
      </c>
      <c r="K56" s="6">
        <f t="shared" si="0"/>
        <v>48.76</v>
      </c>
      <c r="L56" s="6">
        <f t="shared" si="0"/>
        <v>329.84000000000003</v>
      </c>
      <c r="M56" s="6">
        <f t="shared" si="0"/>
        <v>384.09000000000003</v>
      </c>
      <c r="N56" s="6">
        <f t="shared" si="0"/>
        <v>114.79</v>
      </c>
      <c r="O56" s="6">
        <f t="shared" si="0"/>
        <v>6.1199999999999992</v>
      </c>
    </row>
    <row r="57" spans="1:15">
      <c r="A57" s="46" t="s">
        <v>29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</row>
    <row r="58" spans="1:15" ht="15" customHeight="1">
      <c r="A58" s="8">
        <v>20</v>
      </c>
      <c r="B58" s="41" t="s">
        <v>105</v>
      </c>
      <c r="C58" s="42"/>
      <c r="D58" s="6">
        <v>80</v>
      </c>
      <c r="E58" s="6">
        <v>1.6</v>
      </c>
      <c r="F58" s="6">
        <v>3.6</v>
      </c>
      <c r="G58" s="6">
        <v>5.7</v>
      </c>
      <c r="H58" s="6">
        <v>62</v>
      </c>
      <c r="I58" s="8">
        <v>0.04</v>
      </c>
      <c r="J58" s="8">
        <v>3</v>
      </c>
      <c r="K58" s="7"/>
      <c r="L58" s="8">
        <v>18.5</v>
      </c>
      <c r="M58" s="8">
        <v>17.46</v>
      </c>
      <c r="N58" s="8">
        <v>18.68</v>
      </c>
      <c r="O58" s="8">
        <v>0.57999999999999996</v>
      </c>
    </row>
    <row r="59" spans="1:15" ht="31.5" customHeight="1">
      <c r="A59" s="8">
        <v>16.329999999999998</v>
      </c>
      <c r="B59" s="42" t="s">
        <v>49</v>
      </c>
      <c r="C59" s="42"/>
      <c r="D59" s="7" t="s">
        <v>40</v>
      </c>
      <c r="E59" s="6">
        <v>2</v>
      </c>
      <c r="F59" s="6">
        <v>5</v>
      </c>
      <c r="G59" s="6">
        <v>10</v>
      </c>
      <c r="H59" s="6">
        <v>98</v>
      </c>
      <c r="I59" s="8">
        <v>7.0000000000000007E-2</v>
      </c>
      <c r="J59" s="8">
        <v>17.02</v>
      </c>
      <c r="K59" s="9">
        <v>7.5</v>
      </c>
      <c r="L59" s="8">
        <v>21.82</v>
      </c>
      <c r="M59" s="6">
        <v>44</v>
      </c>
      <c r="N59" s="8">
        <v>17.579999999999998</v>
      </c>
      <c r="O59" s="8">
        <v>0.63</v>
      </c>
    </row>
    <row r="60" spans="1:15" ht="31.5" customHeight="1">
      <c r="A60" s="8">
        <v>261.02</v>
      </c>
      <c r="B60" s="41" t="s">
        <v>95</v>
      </c>
      <c r="C60" s="42"/>
      <c r="D60" s="6">
        <v>180</v>
      </c>
      <c r="E60" s="6">
        <v>16</v>
      </c>
      <c r="F60" s="6">
        <v>18</v>
      </c>
      <c r="G60" s="6">
        <v>19</v>
      </c>
      <c r="H60" s="6">
        <v>301</v>
      </c>
      <c r="I60" s="9">
        <v>0.2</v>
      </c>
      <c r="J60" s="8">
        <v>22.12</v>
      </c>
      <c r="K60" s="8">
        <v>51.16</v>
      </c>
      <c r="L60" s="8">
        <v>44.56</v>
      </c>
      <c r="M60" s="8">
        <v>197.61</v>
      </c>
      <c r="N60" s="8">
        <v>49.19</v>
      </c>
      <c r="O60" s="8">
        <v>2.12</v>
      </c>
    </row>
    <row r="61" spans="1:15" ht="15" customHeight="1">
      <c r="A61" s="6"/>
      <c r="B61" s="42" t="s">
        <v>50</v>
      </c>
      <c r="C61" s="42"/>
      <c r="D61" s="6">
        <v>200</v>
      </c>
      <c r="E61" s="6">
        <v>1</v>
      </c>
      <c r="F61" s="7"/>
      <c r="G61" s="6">
        <v>20</v>
      </c>
      <c r="H61" s="6">
        <v>92</v>
      </c>
      <c r="I61" s="8">
        <v>0.02</v>
      </c>
      <c r="J61" s="6">
        <v>4</v>
      </c>
      <c r="K61" s="7"/>
      <c r="L61" s="6">
        <v>14</v>
      </c>
      <c r="M61" s="6">
        <v>14</v>
      </c>
      <c r="N61" s="6">
        <v>8</v>
      </c>
      <c r="O61" s="9">
        <v>2.8</v>
      </c>
    </row>
    <row r="62" spans="1:15" ht="15" customHeight="1">
      <c r="A62" s="8">
        <v>1.2</v>
      </c>
      <c r="B62" s="41" t="s">
        <v>112</v>
      </c>
      <c r="C62" s="42"/>
      <c r="D62" s="6">
        <v>25</v>
      </c>
      <c r="E62" s="6">
        <v>1.5</v>
      </c>
      <c r="F62" s="7">
        <v>0.05</v>
      </c>
      <c r="G62" s="6">
        <v>8.5</v>
      </c>
      <c r="H62" s="6">
        <v>50</v>
      </c>
      <c r="I62" s="8">
        <v>0.04</v>
      </c>
      <c r="J62" s="7"/>
      <c r="K62" s="7"/>
      <c r="L62" s="8">
        <v>5</v>
      </c>
      <c r="M62" s="9">
        <v>32.5</v>
      </c>
      <c r="N62" s="9">
        <v>10.5</v>
      </c>
      <c r="O62" s="9">
        <v>1.65</v>
      </c>
    </row>
    <row r="63" spans="1:15" ht="15" customHeight="1">
      <c r="A63" s="8">
        <v>1.1000000000000001</v>
      </c>
      <c r="B63" s="51" t="s">
        <v>113</v>
      </c>
      <c r="C63" s="52"/>
      <c r="D63" s="6">
        <v>40</v>
      </c>
      <c r="E63" s="6">
        <v>2.6</v>
      </c>
      <c r="F63" s="6">
        <v>0.4</v>
      </c>
      <c r="G63" s="6">
        <v>13.8</v>
      </c>
      <c r="H63" s="6">
        <v>68</v>
      </c>
      <c r="I63" s="8">
        <v>0.04</v>
      </c>
      <c r="J63" s="7">
        <v>0.02</v>
      </c>
      <c r="K63" s="7"/>
      <c r="L63" s="9">
        <v>88</v>
      </c>
      <c r="M63" s="9">
        <v>34.799999999999997</v>
      </c>
      <c r="N63" s="9">
        <v>13.2</v>
      </c>
      <c r="O63" s="28">
        <v>0.02</v>
      </c>
    </row>
    <row r="64" spans="1:15">
      <c r="A64" s="43" t="s">
        <v>51</v>
      </c>
      <c r="B64" s="43"/>
      <c r="C64" s="43"/>
      <c r="D64" s="43"/>
      <c r="E64" s="6">
        <f>SUM(E58:E63)</f>
        <v>24.700000000000003</v>
      </c>
      <c r="F64" s="6">
        <f t="shared" ref="F64:O64" si="1">SUM(F58:F63)</f>
        <v>27.05</v>
      </c>
      <c r="G64" s="6">
        <f t="shared" si="1"/>
        <v>77</v>
      </c>
      <c r="H64" s="6">
        <f t="shared" si="1"/>
        <v>671</v>
      </c>
      <c r="I64" s="6">
        <f t="shared" si="1"/>
        <v>0.41000000000000003</v>
      </c>
      <c r="J64" s="6">
        <f t="shared" si="1"/>
        <v>46.160000000000004</v>
      </c>
      <c r="K64" s="6">
        <f t="shared" si="1"/>
        <v>58.66</v>
      </c>
      <c r="L64" s="6">
        <f t="shared" si="1"/>
        <v>191.88</v>
      </c>
      <c r="M64" s="6">
        <f t="shared" si="1"/>
        <v>340.37</v>
      </c>
      <c r="N64" s="6">
        <f t="shared" si="1"/>
        <v>117.14999999999999</v>
      </c>
      <c r="O64" s="6">
        <f t="shared" si="1"/>
        <v>7.7999999999999989</v>
      </c>
    </row>
    <row r="65" spans="1:15">
      <c r="A65" s="43" t="s">
        <v>32</v>
      </c>
      <c r="B65" s="43"/>
      <c r="C65" s="43"/>
      <c r="D65" s="43"/>
      <c r="E65" s="6">
        <f>E56+E64</f>
        <v>45.440000000000005</v>
      </c>
      <c r="F65" s="6">
        <f t="shared" ref="F65:O65" si="2">F56+F64</f>
        <v>43.67</v>
      </c>
      <c r="G65" s="6">
        <f t="shared" si="2"/>
        <v>164.28</v>
      </c>
      <c r="H65" s="6">
        <f t="shared" si="2"/>
        <v>1246.2</v>
      </c>
      <c r="I65" s="6">
        <f t="shared" si="2"/>
        <v>0.78</v>
      </c>
      <c r="J65" s="6">
        <f t="shared" si="2"/>
        <v>90.19</v>
      </c>
      <c r="K65" s="6">
        <f t="shared" si="2"/>
        <v>107.41999999999999</v>
      </c>
      <c r="L65" s="6">
        <f t="shared" si="2"/>
        <v>521.72</v>
      </c>
      <c r="M65" s="6">
        <f t="shared" si="2"/>
        <v>724.46</v>
      </c>
      <c r="N65" s="6">
        <f t="shared" si="2"/>
        <v>231.94</v>
      </c>
      <c r="O65" s="6">
        <f t="shared" si="2"/>
        <v>13.919999999999998</v>
      </c>
    </row>
    <row r="66" spans="1:15">
      <c r="A66" s="1"/>
      <c r="E66" s="2" t="s">
        <v>0</v>
      </c>
      <c r="F66" s="34" t="s">
        <v>52</v>
      </c>
      <c r="G66" s="35"/>
      <c r="H66" s="35"/>
      <c r="I66" s="36" t="s">
        <v>2</v>
      </c>
      <c r="J66" s="36"/>
      <c r="K66" s="37" t="s">
        <v>102</v>
      </c>
      <c r="L66" s="37"/>
      <c r="M66" s="37"/>
      <c r="N66" s="37"/>
      <c r="O66" s="37"/>
    </row>
    <row r="67" spans="1:15">
      <c r="D67" s="36" t="s">
        <v>3</v>
      </c>
      <c r="E67" s="36"/>
      <c r="F67" s="3" t="s">
        <v>4</v>
      </c>
      <c r="I67" s="36" t="s">
        <v>5</v>
      </c>
      <c r="J67" s="36"/>
      <c r="K67" s="38" t="s">
        <v>6</v>
      </c>
      <c r="L67" s="38"/>
      <c r="M67" s="38"/>
      <c r="N67" s="38"/>
      <c r="O67" s="38"/>
    </row>
    <row r="68" spans="1:15">
      <c r="A68" s="47" t="s">
        <v>7</v>
      </c>
      <c r="B68" s="47" t="s">
        <v>8</v>
      </c>
      <c r="C68" s="47"/>
      <c r="D68" s="47" t="s">
        <v>9</v>
      </c>
      <c r="E68" s="44" t="s">
        <v>10</v>
      </c>
      <c r="F68" s="44"/>
      <c r="G68" s="44"/>
      <c r="H68" s="47" t="s">
        <v>11</v>
      </c>
      <c r="I68" s="44" t="s">
        <v>12</v>
      </c>
      <c r="J68" s="44"/>
      <c r="K68" s="44"/>
      <c r="L68" s="44" t="s">
        <v>13</v>
      </c>
      <c r="M68" s="44"/>
      <c r="N68" s="44"/>
      <c r="O68" s="44"/>
    </row>
    <row r="69" spans="1:15">
      <c r="A69" s="48"/>
      <c r="B69" s="49"/>
      <c r="C69" s="50"/>
      <c r="D69" s="48"/>
      <c r="E69" s="4" t="s">
        <v>14</v>
      </c>
      <c r="F69" s="4" t="s">
        <v>15</v>
      </c>
      <c r="G69" s="4" t="s">
        <v>16</v>
      </c>
      <c r="H69" s="48"/>
      <c r="I69" s="4" t="s">
        <v>17</v>
      </c>
      <c r="J69" s="4" t="s">
        <v>18</v>
      </c>
      <c r="K69" s="4" t="s">
        <v>19</v>
      </c>
      <c r="L69" s="4" t="s">
        <v>20</v>
      </c>
      <c r="M69" s="4" t="s">
        <v>21</v>
      </c>
      <c r="N69" s="4" t="s">
        <v>22</v>
      </c>
      <c r="O69" s="4" t="s">
        <v>23</v>
      </c>
    </row>
    <row r="70" spans="1:15">
      <c r="A70" s="5">
        <v>1</v>
      </c>
      <c r="B70" s="45">
        <v>2</v>
      </c>
      <c r="C70" s="45"/>
      <c r="D70" s="5">
        <v>3</v>
      </c>
      <c r="E70" s="5">
        <v>4</v>
      </c>
      <c r="F70" s="5">
        <v>5</v>
      </c>
      <c r="G70" s="5">
        <v>6</v>
      </c>
      <c r="H70" s="5">
        <v>7</v>
      </c>
      <c r="I70" s="5">
        <v>8</v>
      </c>
      <c r="J70" s="5">
        <v>9</v>
      </c>
      <c r="K70" s="5">
        <v>10</v>
      </c>
      <c r="L70" s="5">
        <v>12</v>
      </c>
      <c r="M70" s="5">
        <v>13</v>
      </c>
      <c r="N70" s="5">
        <v>14</v>
      </c>
      <c r="O70" s="5">
        <v>15</v>
      </c>
    </row>
    <row r="71" spans="1:15">
      <c r="A71" s="46" t="s">
        <v>24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</row>
    <row r="72" spans="1:15">
      <c r="A72" s="6">
        <v>1</v>
      </c>
      <c r="B72" s="42" t="s">
        <v>25</v>
      </c>
      <c r="C72" s="42"/>
      <c r="D72" s="6">
        <v>10</v>
      </c>
      <c r="E72" s="6">
        <v>3</v>
      </c>
      <c r="F72" s="6">
        <v>3</v>
      </c>
      <c r="G72" s="7"/>
      <c r="H72" s="6">
        <v>36</v>
      </c>
      <c r="I72" s="7"/>
      <c r="J72" s="8">
        <v>7.0000000000000007E-2</v>
      </c>
      <c r="K72" s="6">
        <v>21</v>
      </c>
      <c r="L72" s="6">
        <v>100</v>
      </c>
      <c r="M72" s="6">
        <v>60</v>
      </c>
      <c r="N72" s="9">
        <v>5.5</v>
      </c>
      <c r="O72" s="8">
        <v>7.0000000000000007E-2</v>
      </c>
    </row>
    <row r="73" spans="1:15" ht="15" customHeight="1">
      <c r="A73" s="6">
        <v>196</v>
      </c>
      <c r="B73" s="42" t="s">
        <v>53</v>
      </c>
      <c r="C73" s="42"/>
      <c r="D73" s="6">
        <v>185</v>
      </c>
      <c r="E73" s="6">
        <v>5</v>
      </c>
      <c r="F73" s="6">
        <v>7</v>
      </c>
      <c r="G73" s="6">
        <v>29.5</v>
      </c>
      <c r="H73" s="6">
        <v>209</v>
      </c>
      <c r="I73" s="8">
        <v>0.1</v>
      </c>
      <c r="J73" s="8">
        <v>0.47</v>
      </c>
      <c r="K73" s="8">
        <v>38.36</v>
      </c>
      <c r="L73" s="8">
        <v>112</v>
      </c>
      <c r="M73" s="8">
        <v>127.44</v>
      </c>
      <c r="N73" s="8">
        <v>32</v>
      </c>
      <c r="O73" s="8">
        <v>0.71</v>
      </c>
    </row>
    <row r="74" spans="1:15" ht="15" customHeight="1">
      <c r="A74" s="8">
        <v>122.02</v>
      </c>
      <c r="B74" s="42" t="s">
        <v>54</v>
      </c>
      <c r="C74" s="42"/>
      <c r="D74" s="6">
        <v>60</v>
      </c>
      <c r="E74" s="6">
        <v>5</v>
      </c>
      <c r="F74" s="6">
        <v>8</v>
      </c>
      <c r="G74" s="6">
        <v>36</v>
      </c>
      <c r="H74" s="6">
        <v>237</v>
      </c>
      <c r="I74" s="8">
        <v>7.0000000000000007E-2</v>
      </c>
      <c r="J74" s="8">
        <v>0.15</v>
      </c>
      <c r="K74" s="8">
        <v>14.32</v>
      </c>
      <c r="L74" s="8">
        <v>17.329999999999998</v>
      </c>
      <c r="M74" s="8">
        <v>49.28</v>
      </c>
      <c r="N74" s="8">
        <v>8.2100000000000009</v>
      </c>
      <c r="O74" s="8">
        <v>0.57999999999999996</v>
      </c>
    </row>
    <row r="75" spans="1:15" ht="15" customHeight="1" thickBot="1">
      <c r="A75" s="29">
        <v>285</v>
      </c>
      <c r="B75" s="39" t="s">
        <v>117</v>
      </c>
      <c r="C75" s="40"/>
      <c r="D75" s="26">
        <v>200</v>
      </c>
      <c r="E75" s="26">
        <v>0.1</v>
      </c>
      <c r="F75" s="26">
        <v>0</v>
      </c>
      <c r="G75" s="26">
        <v>9.3000000000000007</v>
      </c>
      <c r="H75" s="27">
        <v>37</v>
      </c>
      <c r="I75" s="26">
        <v>0</v>
      </c>
      <c r="J75" s="26">
        <v>1.1000000000000001</v>
      </c>
      <c r="K75" s="27">
        <v>0</v>
      </c>
      <c r="L75" s="26">
        <v>2.7</v>
      </c>
      <c r="M75" s="26">
        <v>1.54</v>
      </c>
      <c r="N75" s="26">
        <v>0.73</v>
      </c>
      <c r="O75" s="26">
        <v>0.06</v>
      </c>
    </row>
    <row r="76" spans="1:15" ht="15" customHeight="1">
      <c r="A76" s="8">
        <v>1.1000000000000001</v>
      </c>
      <c r="B76" s="41" t="s">
        <v>99</v>
      </c>
      <c r="C76" s="42"/>
      <c r="D76" s="6">
        <v>50</v>
      </c>
      <c r="E76" s="6">
        <v>4</v>
      </c>
      <c r="F76" s="6">
        <v>1</v>
      </c>
      <c r="G76" s="6">
        <v>17.2</v>
      </c>
      <c r="H76" s="6">
        <v>85</v>
      </c>
      <c r="I76" s="8">
        <v>0.05</v>
      </c>
      <c r="J76" s="7">
        <v>0.03</v>
      </c>
      <c r="K76" s="7"/>
      <c r="L76" s="9">
        <v>110</v>
      </c>
      <c r="M76" s="9">
        <v>43.5</v>
      </c>
      <c r="N76" s="9">
        <v>16.5</v>
      </c>
      <c r="O76" s="28">
        <v>0.03</v>
      </c>
    </row>
    <row r="77" spans="1:15">
      <c r="A77" s="43" t="s">
        <v>55</v>
      </c>
      <c r="B77" s="43"/>
      <c r="C77" s="43"/>
      <c r="D77" s="43"/>
      <c r="E77" s="6">
        <v>17</v>
      </c>
      <c r="F77" s="6">
        <v>19</v>
      </c>
      <c r="G77" s="6">
        <v>102</v>
      </c>
      <c r="H77" s="6">
        <v>638</v>
      </c>
      <c r="I77" s="8">
        <v>0.24</v>
      </c>
      <c r="J77" s="8">
        <v>4.21</v>
      </c>
      <c r="K77" s="8">
        <v>73.680000000000007</v>
      </c>
      <c r="L77" s="8">
        <v>247.33</v>
      </c>
      <c r="M77" s="8">
        <v>281.76</v>
      </c>
      <c r="N77" s="8">
        <v>58.87</v>
      </c>
      <c r="O77" s="8">
        <v>2.2599999999999998</v>
      </c>
    </row>
    <row r="78" spans="1:15">
      <c r="A78" s="46" t="s">
        <v>29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</row>
    <row r="79" spans="1:15" ht="15" customHeight="1">
      <c r="A79" s="8">
        <v>39</v>
      </c>
      <c r="B79" s="41" t="s">
        <v>106</v>
      </c>
      <c r="C79" s="42"/>
      <c r="D79" s="6">
        <v>80</v>
      </c>
      <c r="E79" s="6">
        <v>3</v>
      </c>
      <c r="F79" s="6">
        <v>8.4</v>
      </c>
      <c r="G79" s="6">
        <v>5.4</v>
      </c>
      <c r="H79" s="6">
        <v>109</v>
      </c>
      <c r="I79" s="8">
        <v>0.04</v>
      </c>
      <c r="J79" s="8">
        <v>1.79</v>
      </c>
      <c r="K79" s="7"/>
      <c r="L79" s="8">
        <v>13</v>
      </c>
      <c r="M79" s="8">
        <v>29.16</v>
      </c>
      <c r="N79" s="8">
        <v>11.4</v>
      </c>
      <c r="O79" s="8">
        <v>0.45</v>
      </c>
    </row>
    <row r="80" spans="1:15" ht="30.75" customHeight="1">
      <c r="A80" s="8">
        <v>12.16</v>
      </c>
      <c r="B80" s="42" t="s">
        <v>56</v>
      </c>
      <c r="C80" s="42"/>
      <c r="D80" s="7" t="s">
        <v>40</v>
      </c>
      <c r="E80" s="6">
        <v>14</v>
      </c>
      <c r="F80" s="6">
        <v>9</v>
      </c>
      <c r="G80" s="6">
        <v>13</v>
      </c>
      <c r="H80" s="6">
        <v>191</v>
      </c>
      <c r="I80" s="8">
        <v>0.09</v>
      </c>
      <c r="J80" s="8">
        <v>22.76</v>
      </c>
      <c r="K80" s="8">
        <v>7.63</v>
      </c>
      <c r="L80" s="8">
        <v>45.06</v>
      </c>
      <c r="M80" s="8">
        <v>170.48</v>
      </c>
      <c r="N80" s="8">
        <v>37.56</v>
      </c>
      <c r="O80" s="8">
        <v>2.99</v>
      </c>
    </row>
    <row r="81" spans="1:15">
      <c r="A81" s="8">
        <v>161</v>
      </c>
      <c r="B81" s="41" t="s">
        <v>91</v>
      </c>
      <c r="C81" s="42"/>
      <c r="D81" s="18" t="s">
        <v>71</v>
      </c>
      <c r="E81" s="6">
        <v>18.100000000000001</v>
      </c>
      <c r="F81" s="6">
        <v>5.9</v>
      </c>
      <c r="G81" s="6">
        <v>42.5</v>
      </c>
      <c r="H81" s="6">
        <v>298</v>
      </c>
      <c r="I81" s="8">
        <v>0.62</v>
      </c>
      <c r="J81" s="8"/>
      <c r="K81" s="7"/>
      <c r="L81" s="8">
        <v>101</v>
      </c>
      <c r="M81" s="8">
        <v>178.1</v>
      </c>
      <c r="N81" s="8">
        <v>91.5</v>
      </c>
      <c r="O81" s="8">
        <v>6</v>
      </c>
    </row>
    <row r="82" spans="1:15" s="16" customFormat="1" ht="31.5" customHeight="1">
      <c r="A82" s="9">
        <v>39.1</v>
      </c>
      <c r="B82" s="42" t="s">
        <v>41</v>
      </c>
      <c r="C82" s="42"/>
      <c r="D82" s="6">
        <v>90</v>
      </c>
      <c r="E82" s="6">
        <v>11</v>
      </c>
      <c r="F82" s="6">
        <v>10</v>
      </c>
      <c r="G82" s="6">
        <v>12</v>
      </c>
      <c r="H82" s="6">
        <v>181</v>
      </c>
      <c r="I82" s="8">
        <v>0.06</v>
      </c>
      <c r="J82" s="8">
        <v>0.96</v>
      </c>
      <c r="K82" s="9">
        <v>18.2</v>
      </c>
      <c r="L82" s="8">
        <v>34.36</v>
      </c>
      <c r="M82" s="8">
        <v>117.25</v>
      </c>
      <c r="N82" s="9">
        <v>23.6</v>
      </c>
      <c r="O82" s="8">
        <v>0.08</v>
      </c>
    </row>
    <row r="83" spans="1:15" ht="15" customHeight="1" thickBot="1">
      <c r="A83" s="29">
        <v>278</v>
      </c>
      <c r="B83" s="39" t="s">
        <v>118</v>
      </c>
      <c r="C83" s="40"/>
      <c r="D83" s="26">
        <v>200</v>
      </c>
      <c r="E83" s="30">
        <v>1</v>
      </c>
      <c r="F83" s="26">
        <v>0</v>
      </c>
      <c r="G83" s="26">
        <v>27.5</v>
      </c>
      <c r="H83" s="26">
        <v>110</v>
      </c>
      <c r="I83" s="30">
        <v>0.01</v>
      </c>
      <c r="J83" s="30">
        <v>0.32</v>
      </c>
      <c r="K83" s="26">
        <v>0</v>
      </c>
      <c r="L83" s="26">
        <v>28.69</v>
      </c>
      <c r="M83" s="26">
        <v>29.2</v>
      </c>
      <c r="N83" s="27">
        <v>18.27</v>
      </c>
      <c r="O83" s="32">
        <v>0.61</v>
      </c>
    </row>
    <row r="84" spans="1:15" ht="15" customHeight="1">
      <c r="A84" s="8">
        <v>1.1000000000000001</v>
      </c>
      <c r="B84" s="41" t="s">
        <v>99</v>
      </c>
      <c r="C84" s="42"/>
      <c r="D84" s="6">
        <v>50</v>
      </c>
      <c r="E84" s="6">
        <v>4</v>
      </c>
      <c r="F84" s="6">
        <v>1</v>
      </c>
      <c r="G84" s="6">
        <v>17.2</v>
      </c>
      <c r="H84" s="6">
        <v>85</v>
      </c>
      <c r="I84" s="8">
        <v>0.05</v>
      </c>
      <c r="J84" s="7">
        <v>0.03</v>
      </c>
      <c r="K84" s="7"/>
      <c r="L84" s="9">
        <v>110</v>
      </c>
      <c r="M84" s="9">
        <v>43.5</v>
      </c>
      <c r="N84" s="9">
        <v>16.5</v>
      </c>
      <c r="O84" s="28">
        <v>0.03</v>
      </c>
    </row>
    <row r="85" spans="1:15">
      <c r="A85" s="43" t="s">
        <v>51</v>
      </c>
      <c r="B85" s="43"/>
      <c r="C85" s="43"/>
      <c r="D85" s="43"/>
      <c r="E85" s="6">
        <v>33</v>
      </c>
      <c r="F85" s="6">
        <v>31</v>
      </c>
      <c r="G85" s="6">
        <v>95</v>
      </c>
      <c r="H85" s="6">
        <v>801</v>
      </c>
      <c r="I85" s="8">
        <v>0.43</v>
      </c>
      <c r="J85" s="8">
        <v>52.91</v>
      </c>
      <c r="K85" s="8">
        <v>7.63</v>
      </c>
      <c r="L85" s="8">
        <v>136.75</v>
      </c>
      <c r="M85" s="8">
        <v>461.98</v>
      </c>
      <c r="N85" s="8">
        <v>147.47999999999999</v>
      </c>
      <c r="O85" s="8">
        <v>8.0299999999999994</v>
      </c>
    </row>
    <row r="86" spans="1:15">
      <c r="A86" s="43" t="s">
        <v>32</v>
      </c>
      <c r="B86" s="43"/>
      <c r="C86" s="43"/>
      <c r="D86" s="43"/>
      <c r="E86" s="6">
        <v>50</v>
      </c>
      <c r="F86" s="6">
        <v>50</v>
      </c>
      <c r="G86" s="6">
        <v>197</v>
      </c>
      <c r="H86" s="6">
        <v>1439</v>
      </c>
      <c r="I86" s="8">
        <v>0.67</v>
      </c>
      <c r="J86" s="8">
        <v>57.12</v>
      </c>
      <c r="K86" s="8">
        <v>81.31</v>
      </c>
      <c r="L86" s="8">
        <v>384.08</v>
      </c>
      <c r="M86" s="8">
        <v>743.74</v>
      </c>
      <c r="N86" s="8">
        <v>206.35</v>
      </c>
      <c r="O86" s="8">
        <v>10.29</v>
      </c>
    </row>
    <row r="87" spans="1:15">
      <c r="A87" s="1"/>
      <c r="E87" s="2" t="s">
        <v>0</v>
      </c>
      <c r="F87" s="34" t="s">
        <v>57</v>
      </c>
      <c r="G87" s="35"/>
      <c r="H87" s="35"/>
      <c r="I87" s="36" t="s">
        <v>2</v>
      </c>
      <c r="J87" s="36"/>
      <c r="K87" s="37" t="s">
        <v>102</v>
      </c>
      <c r="L87" s="37"/>
      <c r="M87" s="37"/>
      <c r="N87" s="37"/>
      <c r="O87" s="37"/>
    </row>
    <row r="88" spans="1:15">
      <c r="D88" s="36" t="s">
        <v>3</v>
      </c>
      <c r="E88" s="36"/>
      <c r="F88" s="3" t="s">
        <v>4</v>
      </c>
      <c r="I88" s="36" t="s">
        <v>5</v>
      </c>
      <c r="J88" s="36"/>
      <c r="K88" s="38" t="s">
        <v>6</v>
      </c>
      <c r="L88" s="38"/>
      <c r="M88" s="38"/>
      <c r="N88" s="38"/>
      <c r="O88" s="38"/>
    </row>
    <row r="89" spans="1:15">
      <c r="A89" s="47" t="s">
        <v>7</v>
      </c>
      <c r="B89" s="47" t="s">
        <v>8</v>
      </c>
      <c r="C89" s="47"/>
      <c r="D89" s="47" t="s">
        <v>9</v>
      </c>
      <c r="E89" s="44" t="s">
        <v>10</v>
      </c>
      <c r="F89" s="44"/>
      <c r="G89" s="44"/>
      <c r="H89" s="47" t="s">
        <v>11</v>
      </c>
      <c r="I89" s="44" t="s">
        <v>12</v>
      </c>
      <c r="J89" s="44"/>
      <c r="K89" s="44"/>
      <c r="L89" s="44" t="s">
        <v>13</v>
      </c>
      <c r="M89" s="44"/>
      <c r="N89" s="44"/>
      <c r="O89" s="44"/>
    </row>
    <row r="90" spans="1:15">
      <c r="A90" s="48"/>
      <c r="B90" s="49"/>
      <c r="C90" s="50"/>
      <c r="D90" s="48"/>
      <c r="E90" s="4" t="s">
        <v>14</v>
      </c>
      <c r="F90" s="4" t="s">
        <v>15</v>
      </c>
      <c r="G90" s="4" t="s">
        <v>16</v>
      </c>
      <c r="H90" s="48"/>
      <c r="I90" s="4" t="s">
        <v>17</v>
      </c>
      <c r="J90" s="4" t="s">
        <v>18</v>
      </c>
      <c r="K90" s="4" t="s">
        <v>19</v>
      </c>
      <c r="L90" s="4" t="s">
        <v>20</v>
      </c>
      <c r="M90" s="4" t="s">
        <v>21</v>
      </c>
      <c r="N90" s="4" t="s">
        <v>22</v>
      </c>
      <c r="O90" s="4" t="s">
        <v>23</v>
      </c>
    </row>
    <row r="91" spans="1:15">
      <c r="A91" s="5">
        <v>1</v>
      </c>
      <c r="B91" s="45">
        <v>2</v>
      </c>
      <c r="C91" s="45"/>
      <c r="D91" s="5">
        <v>3</v>
      </c>
      <c r="E91" s="5">
        <v>4</v>
      </c>
      <c r="F91" s="5">
        <v>5</v>
      </c>
      <c r="G91" s="5">
        <v>6</v>
      </c>
      <c r="H91" s="5">
        <v>7</v>
      </c>
      <c r="I91" s="5">
        <v>8</v>
      </c>
      <c r="J91" s="5">
        <v>9</v>
      </c>
      <c r="K91" s="5">
        <v>10</v>
      </c>
      <c r="L91" s="5">
        <v>12</v>
      </c>
      <c r="M91" s="5">
        <v>13</v>
      </c>
      <c r="N91" s="5">
        <v>14</v>
      </c>
      <c r="O91" s="5">
        <v>15</v>
      </c>
    </row>
    <row r="92" spans="1:15">
      <c r="A92" s="46" t="s">
        <v>24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</row>
    <row r="93" spans="1:15" ht="15" customHeight="1">
      <c r="A93" s="8">
        <v>9.11</v>
      </c>
      <c r="B93" s="41" t="s">
        <v>107</v>
      </c>
      <c r="C93" s="42"/>
      <c r="D93" s="6">
        <v>20</v>
      </c>
      <c r="E93" s="7">
        <v>0.14000000000000001</v>
      </c>
      <c r="F93" s="7">
        <v>0.02</v>
      </c>
      <c r="G93" s="6">
        <v>0.38</v>
      </c>
      <c r="H93" s="6">
        <v>2.2000000000000002</v>
      </c>
      <c r="I93" s="8">
        <v>0.01</v>
      </c>
      <c r="J93" s="9">
        <v>1.4</v>
      </c>
      <c r="K93" s="7">
        <v>1</v>
      </c>
      <c r="L93" s="9">
        <v>3.4</v>
      </c>
      <c r="M93" s="9">
        <v>7.8</v>
      </c>
      <c r="N93" s="6">
        <v>2.8</v>
      </c>
      <c r="O93" s="8">
        <v>0.1</v>
      </c>
    </row>
    <row r="94" spans="1:15" ht="15" customHeight="1">
      <c r="A94" s="8">
        <v>169</v>
      </c>
      <c r="B94" s="41" t="s">
        <v>88</v>
      </c>
      <c r="C94" s="42"/>
      <c r="D94" s="6">
        <v>180</v>
      </c>
      <c r="E94" s="6">
        <v>4.4000000000000004</v>
      </c>
      <c r="F94" s="6">
        <v>4.3</v>
      </c>
      <c r="G94" s="6">
        <v>45.2</v>
      </c>
      <c r="H94" s="6">
        <v>241</v>
      </c>
      <c r="I94" s="8">
        <v>0.08</v>
      </c>
      <c r="J94" s="8">
        <v>0.09</v>
      </c>
      <c r="K94" s="7"/>
      <c r="L94" s="8">
        <v>66.36</v>
      </c>
      <c r="M94" s="8">
        <v>91</v>
      </c>
      <c r="N94" s="9">
        <v>72.5</v>
      </c>
      <c r="O94" s="8">
        <v>1.46</v>
      </c>
    </row>
    <row r="95" spans="1:15" s="16" customFormat="1" ht="30" customHeight="1">
      <c r="A95" s="9">
        <v>104</v>
      </c>
      <c r="B95" s="41" t="s">
        <v>89</v>
      </c>
      <c r="C95" s="42"/>
      <c r="D95" s="18" t="s">
        <v>90</v>
      </c>
      <c r="E95" s="6">
        <v>14</v>
      </c>
      <c r="F95" s="6">
        <v>12.2</v>
      </c>
      <c r="G95" s="6">
        <v>10.1</v>
      </c>
      <c r="H95" s="6">
        <v>207</v>
      </c>
      <c r="I95" s="8">
        <v>0.08</v>
      </c>
      <c r="J95" s="8">
        <v>0.12</v>
      </c>
      <c r="K95" s="9">
        <v>18.2</v>
      </c>
      <c r="L95" s="8">
        <v>35.5</v>
      </c>
      <c r="M95" s="8">
        <v>117.25</v>
      </c>
      <c r="N95" s="9">
        <v>26.54</v>
      </c>
      <c r="O95" s="8">
        <v>1.1399999999999999</v>
      </c>
    </row>
    <row r="96" spans="1:15" ht="15" customHeight="1" thickBot="1">
      <c r="A96" s="25">
        <v>284</v>
      </c>
      <c r="B96" s="39" t="s">
        <v>110</v>
      </c>
      <c r="C96" s="40"/>
      <c r="D96" s="26">
        <v>200</v>
      </c>
      <c r="E96" s="26">
        <v>1.4</v>
      </c>
      <c r="F96" s="26">
        <v>1.4</v>
      </c>
      <c r="G96" s="26">
        <v>11.2</v>
      </c>
      <c r="H96" s="27">
        <v>61</v>
      </c>
      <c r="I96" s="26">
        <v>0.01</v>
      </c>
      <c r="J96" s="26">
        <v>0.26</v>
      </c>
      <c r="K96" s="26">
        <v>10</v>
      </c>
      <c r="L96" s="26">
        <v>53.06</v>
      </c>
      <c r="M96" s="26">
        <v>45</v>
      </c>
      <c r="N96" s="26">
        <v>6</v>
      </c>
      <c r="O96" s="26">
        <v>7.0000000000000007E-2</v>
      </c>
    </row>
    <row r="97" spans="1:15" ht="15" customHeight="1">
      <c r="A97" s="8">
        <v>1.2</v>
      </c>
      <c r="B97" s="41" t="s">
        <v>98</v>
      </c>
      <c r="C97" s="42"/>
      <c r="D97" s="6">
        <v>50</v>
      </c>
      <c r="E97" s="6">
        <v>3</v>
      </c>
      <c r="F97" s="6">
        <v>1</v>
      </c>
      <c r="G97" s="6">
        <v>17</v>
      </c>
      <c r="H97" s="6">
        <v>86</v>
      </c>
      <c r="I97" s="8">
        <v>0.09</v>
      </c>
      <c r="J97" s="7"/>
      <c r="K97" s="7"/>
      <c r="L97" s="9">
        <v>10</v>
      </c>
      <c r="M97" s="6">
        <v>65</v>
      </c>
      <c r="N97" s="6">
        <v>21</v>
      </c>
      <c r="O97" s="9">
        <v>3.3</v>
      </c>
    </row>
    <row r="98" spans="1:15">
      <c r="A98" s="43" t="s">
        <v>38</v>
      </c>
      <c r="B98" s="43"/>
      <c r="C98" s="43"/>
      <c r="D98" s="43"/>
      <c r="E98" s="6">
        <f>E93+E94+E95+E96+E97</f>
        <v>22.939999999999998</v>
      </c>
      <c r="F98" s="6">
        <f>F93+F94+F95+F96+F97</f>
        <v>18.919999999999998</v>
      </c>
      <c r="G98" s="6">
        <f t="shared" ref="G98:O98" si="3">G93+G94+G95+G96+G97</f>
        <v>83.88000000000001</v>
      </c>
      <c r="H98" s="6">
        <f t="shared" si="3"/>
        <v>597.20000000000005</v>
      </c>
      <c r="I98" s="6">
        <f t="shared" si="3"/>
        <v>0.27</v>
      </c>
      <c r="J98" s="6">
        <f t="shared" si="3"/>
        <v>1.8699999999999999</v>
      </c>
      <c r="K98" s="6">
        <f t="shared" si="3"/>
        <v>29.2</v>
      </c>
      <c r="L98" s="6">
        <f t="shared" si="3"/>
        <v>168.32</v>
      </c>
      <c r="M98" s="6">
        <f t="shared" si="3"/>
        <v>326.05</v>
      </c>
      <c r="N98" s="6">
        <f t="shared" si="3"/>
        <v>128.84</v>
      </c>
      <c r="O98" s="6">
        <f t="shared" si="3"/>
        <v>6.07</v>
      </c>
    </row>
    <row r="99" spans="1:15">
      <c r="A99" s="46" t="s">
        <v>29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</row>
    <row r="100" spans="1:15">
      <c r="A100" s="8">
        <v>7.05</v>
      </c>
      <c r="B100" s="42" t="s">
        <v>58</v>
      </c>
      <c r="C100" s="42"/>
      <c r="D100" s="6">
        <v>60</v>
      </c>
      <c r="E100" s="6">
        <v>1</v>
      </c>
      <c r="F100" s="6">
        <v>3</v>
      </c>
      <c r="G100" s="6">
        <v>5</v>
      </c>
      <c r="H100" s="6">
        <v>51</v>
      </c>
      <c r="I100" s="8">
        <v>0.01</v>
      </c>
      <c r="J100" s="9">
        <v>5.8</v>
      </c>
      <c r="K100" s="7"/>
      <c r="L100" s="8">
        <v>21.46</v>
      </c>
      <c r="M100" s="6">
        <v>25</v>
      </c>
      <c r="N100" s="8">
        <v>12.76</v>
      </c>
      <c r="O100" s="8">
        <v>0.81</v>
      </c>
    </row>
    <row r="101" spans="1:15" ht="27.75" customHeight="1">
      <c r="A101" s="8">
        <v>19.29</v>
      </c>
      <c r="B101" s="42" t="s">
        <v>59</v>
      </c>
      <c r="C101" s="42"/>
      <c r="D101" s="6">
        <v>200</v>
      </c>
      <c r="E101" s="6">
        <v>16</v>
      </c>
      <c r="F101" s="6">
        <v>10</v>
      </c>
      <c r="G101" s="6">
        <v>12</v>
      </c>
      <c r="H101" s="6">
        <v>200</v>
      </c>
      <c r="I101" s="8">
        <v>0.09</v>
      </c>
      <c r="J101" s="8">
        <v>1.77</v>
      </c>
      <c r="K101" s="8">
        <v>10.15</v>
      </c>
      <c r="L101" s="8">
        <v>22.35</v>
      </c>
      <c r="M101" s="8">
        <v>175.47</v>
      </c>
      <c r="N101" s="8">
        <v>27.27</v>
      </c>
      <c r="O101" s="8">
        <v>2.83</v>
      </c>
    </row>
    <row r="102" spans="1:15" ht="30" customHeight="1">
      <c r="A102" s="8">
        <v>19.41</v>
      </c>
      <c r="B102" s="42" t="s">
        <v>60</v>
      </c>
      <c r="C102" s="42"/>
      <c r="D102" s="6">
        <v>120</v>
      </c>
      <c r="E102" s="6">
        <v>14</v>
      </c>
      <c r="F102" s="6">
        <v>6</v>
      </c>
      <c r="G102" s="6">
        <v>5</v>
      </c>
      <c r="H102" s="6">
        <v>129</v>
      </c>
      <c r="I102" s="8">
        <v>0.12</v>
      </c>
      <c r="J102" s="8">
        <v>3.94</v>
      </c>
      <c r="K102" s="9">
        <v>8.6999999999999993</v>
      </c>
      <c r="L102" s="6">
        <v>43</v>
      </c>
      <c r="M102" s="8">
        <v>226.16</v>
      </c>
      <c r="N102" s="8">
        <v>57.81</v>
      </c>
      <c r="O102" s="8">
        <v>0.98</v>
      </c>
    </row>
    <row r="103" spans="1:15">
      <c r="A103" s="8">
        <v>197.02</v>
      </c>
      <c r="B103" s="42" t="s">
        <v>61</v>
      </c>
      <c r="C103" s="42"/>
      <c r="D103" s="6">
        <v>150</v>
      </c>
      <c r="E103" s="6">
        <v>3</v>
      </c>
      <c r="F103" s="6">
        <v>1</v>
      </c>
      <c r="G103" s="6">
        <v>26</v>
      </c>
      <c r="H103" s="6">
        <v>121</v>
      </c>
      <c r="I103" s="8">
        <v>0.19</v>
      </c>
      <c r="J103" s="9">
        <v>31.4</v>
      </c>
      <c r="K103" s="7"/>
      <c r="L103" s="9">
        <v>15.7</v>
      </c>
      <c r="M103" s="8">
        <v>91.06</v>
      </c>
      <c r="N103" s="8">
        <v>36.11</v>
      </c>
      <c r="O103" s="8">
        <v>1.41</v>
      </c>
    </row>
    <row r="104" spans="1:15">
      <c r="A104" s="8">
        <v>69.06</v>
      </c>
      <c r="B104" s="42" t="s">
        <v>62</v>
      </c>
      <c r="C104" s="42"/>
      <c r="D104" s="6">
        <v>200</v>
      </c>
      <c r="E104" s="7"/>
      <c r="F104" s="7"/>
      <c r="G104" s="6">
        <v>16</v>
      </c>
      <c r="H104" s="6">
        <v>67</v>
      </c>
      <c r="I104" s="8">
        <v>0.01</v>
      </c>
      <c r="J104" s="9">
        <v>20.2</v>
      </c>
      <c r="K104" s="7"/>
      <c r="L104" s="8">
        <v>6.76</v>
      </c>
      <c r="M104" s="9">
        <v>4.4000000000000004</v>
      </c>
      <c r="N104" s="9">
        <v>3.6</v>
      </c>
      <c r="O104" s="8">
        <v>0.92</v>
      </c>
    </row>
    <row r="105" spans="1:15" ht="15" customHeight="1">
      <c r="A105" s="8">
        <v>1.2</v>
      </c>
      <c r="B105" s="41" t="s">
        <v>112</v>
      </c>
      <c r="C105" s="42"/>
      <c r="D105" s="6">
        <v>25</v>
      </c>
      <c r="E105" s="6">
        <v>1.5</v>
      </c>
      <c r="F105" s="7">
        <v>0.05</v>
      </c>
      <c r="G105" s="6">
        <v>8.5</v>
      </c>
      <c r="H105" s="6">
        <v>50</v>
      </c>
      <c r="I105" s="8">
        <v>0.04</v>
      </c>
      <c r="J105" s="7"/>
      <c r="K105" s="7"/>
      <c r="L105" s="8">
        <v>5</v>
      </c>
      <c r="M105" s="9">
        <v>32.5</v>
      </c>
      <c r="N105" s="9">
        <v>10.5</v>
      </c>
      <c r="O105" s="9">
        <v>1.65</v>
      </c>
    </row>
    <row r="106" spans="1:15" ht="15" customHeight="1">
      <c r="A106" s="8">
        <v>1.1000000000000001</v>
      </c>
      <c r="B106" s="51" t="s">
        <v>113</v>
      </c>
      <c r="C106" s="52"/>
      <c r="D106" s="6">
        <v>40</v>
      </c>
      <c r="E106" s="6">
        <v>2.6</v>
      </c>
      <c r="F106" s="6">
        <v>0.4</v>
      </c>
      <c r="G106" s="6">
        <v>13.8</v>
      </c>
      <c r="H106" s="6">
        <v>68</v>
      </c>
      <c r="I106" s="8">
        <v>0.04</v>
      </c>
      <c r="J106" s="7">
        <v>0.02</v>
      </c>
      <c r="K106" s="7"/>
      <c r="L106" s="9">
        <v>88</v>
      </c>
      <c r="M106" s="9">
        <v>34.799999999999997</v>
      </c>
      <c r="N106" s="9">
        <v>13.2</v>
      </c>
      <c r="O106" s="28">
        <v>0.02</v>
      </c>
    </row>
    <row r="107" spans="1:15">
      <c r="A107" s="43" t="s">
        <v>63</v>
      </c>
      <c r="B107" s="43"/>
      <c r="C107" s="43"/>
      <c r="D107" s="43"/>
      <c r="E107" s="6">
        <v>39</v>
      </c>
      <c r="F107" s="6">
        <v>21</v>
      </c>
      <c r="G107" s="6">
        <v>93</v>
      </c>
      <c r="H107" s="6">
        <v>712</v>
      </c>
      <c r="I107" s="8">
        <v>0.52</v>
      </c>
      <c r="J107" s="8">
        <v>63.11</v>
      </c>
      <c r="K107" s="8">
        <v>18.850000000000001</v>
      </c>
      <c r="L107" s="8">
        <v>125.72</v>
      </c>
      <c r="M107" s="8">
        <v>589.39</v>
      </c>
      <c r="N107" s="8">
        <v>161.25</v>
      </c>
      <c r="O107" s="8">
        <v>8.65</v>
      </c>
    </row>
    <row r="108" spans="1:15">
      <c r="A108" s="43" t="s">
        <v>32</v>
      </c>
      <c r="B108" s="43"/>
      <c r="C108" s="43"/>
      <c r="D108" s="43"/>
      <c r="E108" s="6">
        <f>E98+E107</f>
        <v>61.94</v>
      </c>
      <c r="F108" s="6">
        <f t="shared" ref="F108:O108" si="4">F98+F107</f>
        <v>39.92</v>
      </c>
      <c r="G108" s="6">
        <f t="shared" si="4"/>
        <v>176.88</v>
      </c>
      <c r="H108" s="6">
        <f t="shared" si="4"/>
        <v>1309.2</v>
      </c>
      <c r="I108" s="6">
        <f t="shared" si="4"/>
        <v>0.79</v>
      </c>
      <c r="J108" s="6">
        <f t="shared" si="4"/>
        <v>64.98</v>
      </c>
      <c r="K108" s="6">
        <f t="shared" si="4"/>
        <v>48.05</v>
      </c>
      <c r="L108" s="6">
        <f t="shared" si="4"/>
        <v>294.03999999999996</v>
      </c>
      <c r="M108" s="6">
        <f t="shared" si="4"/>
        <v>915.44</v>
      </c>
      <c r="N108" s="6">
        <f t="shared" si="4"/>
        <v>290.09000000000003</v>
      </c>
      <c r="O108" s="6">
        <f t="shared" si="4"/>
        <v>14.72</v>
      </c>
    </row>
    <row r="109" spans="1:15">
      <c r="A109" s="1"/>
      <c r="E109" s="2" t="s">
        <v>0</v>
      </c>
      <c r="F109" s="34" t="s">
        <v>1</v>
      </c>
      <c r="G109" s="35"/>
      <c r="H109" s="35"/>
      <c r="I109" s="36" t="s">
        <v>2</v>
      </c>
      <c r="J109" s="36"/>
      <c r="K109" s="37" t="s">
        <v>102</v>
      </c>
      <c r="L109" s="37"/>
      <c r="M109" s="37"/>
      <c r="N109" s="37"/>
      <c r="O109" s="37"/>
    </row>
    <row r="110" spans="1:15">
      <c r="D110" s="36" t="s">
        <v>3</v>
      </c>
      <c r="E110" s="36"/>
      <c r="F110" s="3" t="s">
        <v>64</v>
      </c>
      <c r="I110" s="36" t="s">
        <v>5</v>
      </c>
      <c r="J110" s="36"/>
      <c r="K110" s="38" t="s">
        <v>6</v>
      </c>
      <c r="L110" s="38"/>
      <c r="M110" s="38"/>
      <c r="N110" s="38"/>
      <c r="O110" s="38"/>
    </row>
    <row r="111" spans="1:15">
      <c r="A111" s="47" t="s">
        <v>7</v>
      </c>
      <c r="B111" s="47" t="s">
        <v>8</v>
      </c>
      <c r="C111" s="47"/>
      <c r="D111" s="47" t="s">
        <v>9</v>
      </c>
      <c r="E111" s="44" t="s">
        <v>10</v>
      </c>
      <c r="F111" s="44"/>
      <c r="G111" s="44"/>
      <c r="H111" s="47" t="s">
        <v>11</v>
      </c>
      <c r="I111" s="44" t="s">
        <v>12</v>
      </c>
      <c r="J111" s="44"/>
      <c r="K111" s="44"/>
      <c r="L111" s="44" t="s">
        <v>13</v>
      </c>
      <c r="M111" s="44"/>
      <c r="N111" s="44"/>
      <c r="O111" s="44"/>
    </row>
    <row r="112" spans="1:15">
      <c r="A112" s="48"/>
      <c r="B112" s="49"/>
      <c r="C112" s="50"/>
      <c r="D112" s="48"/>
      <c r="E112" s="4" t="s">
        <v>14</v>
      </c>
      <c r="F112" s="4" t="s">
        <v>15</v>
      </c>
      <c r="G112" s="4" t="s">
        <v>16</v>
      </c>
      <c r="H112" s="48"/>
      <c r="I112" s="4" t="s">
        <v>17</v>
      </c>
      <c r="J112" s="4" t="s">
        <v>18</v>
      </c>
      <c r="K112" s="4" t="s">
        <v>19</v>
      </c>
      <c r="L112" s="4" t="s">
        <v>20</v>
      </c>
      <c r="M112" s="4" t="s">
        <v>21</v>
      </c>
      <c r="N112" s="4" t="s">
        <v>22</v>
      </c>
      <c r="O112" s="4" t="s">
        <v>23</v>
      </c>
    </row>
    <row r="113" spans="1:15">
      <c r="A113" s="5">
        <v>1</v>
      </c>
      <c r="B113" s="45">
        <v>2</v>
      </c>
      <c r="C113" s="45"/>
      <c r="D113" s="5">
        <v>3</v>
      </c>
      <c r="E113" s="5">
        <v>4</v>
      </c>
      <c r="F113" s="5">
        <v>5</v>
      </c>
      <c r="G113" s="5">
        <v>6</v>
      </c>
      <c r="H113" s="5">
        <v>7</v>
      </c>
      <c r="I113" s="5">
        <v>8</v>
      </c>
      <c r="J113" s="5">
        <v>9</v>
      </c>
      <c r="K113" s="5">
        <v>10</v>
      </c>
      <c r="L113" s="5">
        <v>12</v>
      </c>
      <c r="M113" s="5">
        <v>13</v>
      </c>
      <c r="N113" s="5">
        <v>14</v>
      </c>
      <c r="O113" s="5">
        <v>15</v>
      </c>
    </row>
    <row r="114" spans="1:15">
      <c r="A114" s="46" t="s">
        <v>24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</row>
    <row r="115" spans="1:15">
      <c r="A115" s="6">
        <v>1</v>
      </c>
      <c r="B115" s="42" t="s">
        <v>25</v>
      </c>
      <c r="C115" s="42"/>
      <c r="D115" s="6">
        <v>10</v>
      </c>
      <c r="E115" s="6">
        <v>3</v>
      </c>
      <c r="F115" s="6">
        <v>3</v>
      </c>
      <c r="G115" s="7"/>
      <c r="H115" s="6">
        <v>36</v>
      </c>
      <c r="I115" s="7"/>
      <c r="J115" s="8">
        <v>7.0000000000000007E-2</v>
      </c>
      <c r="K115" s="6">
        <v>21</v>
      </c>
      <c r="L115" s="6">
        <v>100</v>
      </c>
      <c r="M115" s="6">
        <v>60</v>
      </c>
      <c r="N115" s="9">
        <v>5.5</v>
      </c>
      <c r="O115" s="8">
        <v>7.0000000000000007E-2</v>
      </c>
    </row>
    <row r="116" spans="1:15" ht="29.25" customHeight="1">
      <c r="A116" s="9">
        <v>39.1</v>
      </c>
      <c r="B116" s="42" t="s">
        <v>41</v>
      </c>
      <c r="C116" s="42"/>
      <c r="D116" s="6">
        <v>90</v>
      </c>
      <c r="E116" s="6">
        <v>11</v>
      </c>
      <c r="F116" s="6">
        <v>10</v>
      </c>
      <c r="G116" s="6">
        <v>12</v>
      </c>
      <c r="H116" s="6">
        <v>181</v>
      </c>
      <c r="I116" s="8">
        <v>0.06</v>
      </c>
      <c r="J116" s="8">
        <v>0.96</v>
      </c>
      <c r="K116" s="9">
        <v>18.2</v>
      </c>
      <c r="L116" s="8">
        <v>34.36</v>
      </c>
      <c r="M116" s="8">
        <v>117.25</v>
      </c>
      <c r="N116" s="9">
        <v>23.6</v>
      </c>
      <c r="O116" s="8">
        <v>0.08</v>
      </c>
    </row>
    <row r="117" spans="1:15">
      <c r="A117" s="6">
        <v>33</v>
      </c>
      <c r="B117" s="42" t="s">
        <v>27</v>
      </c>
      <c r="C117" s="42"/>
      <c r="D117" s="6">
        <v>150</v>
      </c>
      <c r="E117" s="6">
        <v>6</v>
      </c>
      <c r="F117" s="6">
        <v>5</v>
      </c>
      <c r="G117" s="6">
        <v>36</v>
      </c>
      <c r="H117" s="6">
        <v>212</v>
      </c>
      <c r="I117" s="8">
        <v>0.09</v>
      </c>
      <c r="J117" s="7"/>
      <c r="K117" s="6">
        <v>24</v>
      </c>
      <c r="L117" s="8">
        <v>11.14</v>
      </c>
      <c r="M117" s="9">
        <v>46.2</v>
      </c>
      <c r="N117" s="8">
        <v>8.16</v>
      </c>
      <c r="O117" s="8">
        <v>0.83</v>
      </c>
    </row>
    <row r="118" spans="1:15" ht="15" customHeight="1" thickBot="1">
      <c r="A118" s="25">
        <v>284</v>
      </c>
      <c r="B118" s="39" t="s">
        <v>110</v>
      </c>
      <c r="C118" s="40"/>
      <c r="D118" s="26">
        <v>200</v>
      </c>
      <c r="E118" s="26">
        <v>1.4</v>
      </c>
      <c r="F118" s="26">
        <v>1.4</v>
      </c>
      <c r="G118" s="26">
        <v>11.2</v>
      </c>
      <c r="H118" s="27">
        <v>61</v>
      </c>
      <c r="I118" s="26">
        <v>0.01</v>
      </c>
      <c r="J118" s="26">
        <v>0.26</v>
      </c>
      <c r="K118" s="26">
        <v>10</v>
      </c>
      <c r="L118" s="26">
        <v>53.06</v>
      </c>
      <c r="M118" s="26">
        <v>45</v>
      </c>
      <c r="N118" s="26">
        <v>6</v>
      </c>
      <c r="O118" s="26">
        <v>7.0000000000000007E-2</v>
      </c>
    </row>
    <row r="119" spans="1:15" ht="15" customHeight="1">
      <c r="A119" s="8">
        <v>1.1000000000000001</v>
      </c>
      <c r="B119" s="41" t="s">
        <v>99</v>
      </c>
      <c r="C119" s="42"/>
      <c r="D119" s="6">
        <v>50</v>
      </c>
      <c r="E119" s="6">
        <v>4</v>
      </c>
      <c r="F119" s="6">
        <v>1</v>
      </c>
      <c r="G119" s="6">
        <v>17.2</v>
      </c>
      <c r="H119" s="6">
        <v>85</v>
      </c>
      <c r="I119" s="8">
        <v>0.05</v>
      </c>
      <c r="J119" s="7">
        <v>0.03</v>
      </c>
      <c r="K119" s="7"/>
      <c r="L119" s="9">
        <v>110</v>
      </c>
      <c r="M119" s="9">
        <v>43.5</v>
      </c>
      <c r="N119" s="9">
        <v>16.5</v>
      </c>
      <c r="O119" s="28">
        <v>0.03</v>
      </c>
    </row>
    <row r="120" spans="1:15">
      <c r="A120" s="43" t="s">
        <v>65</v>
      </c>
      <c r="B120" s="43"/>
      <c r="C120" s="43"/>
      <c r="D120" s="43"/>
      <c r="E120" s="6">
        <v>25</v>
      </c>
      <c r="F120" s="6">
        <v>21</v>
      </c>
      <c r="G120" s="6">
        <v>86</v>
      </c>
      <c r="H120" s="6">
        <v>617</v>
      </c>
      <c r="I120" s="8">
        <v>0.25</v>
      </c>
      <c r="J120" s="8">
        <v>1.68</v>
      </c>
      <c r="K120" s="9">
        <v>73.2</v>
      </c>
      <c r="L120" s="9">
        <v>217.3</v>
      </c>
      <c r="M120" s="8">
        <v>311.95</v>
      </c>
      <c r="N120" s="8">
        <v>60.76</v>
      </c>
      <c r="O120" s="8">
        <v>2.06</v>
      </c>
    </row>
    <row r="121" spans="1:15">
      <c r="A121" s="46" t="s">
        <v>29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</row>
    <row r="122" spans="1:15">
      <c r="A122" s="8">
        <v>7.04</v>
      </c>
      <c r="B122" s="42" t="s">
        <v>66</v>
      </c>
      <c r="C122" s="42"/>
      <c r="D122" s="6">
        <v>60</v>
      </c>
      <c r="E122" s="6">
        <v>1</v>
      </c>
      <c r="F122" s="6">
        <v>3</v>
      </c>
      <c r="G122" s="6">
        <v>5</v>
      </c>
      <c r="H122" s="6">
        <v>51</v>
      </c>
      <c r="I122" s="8">
        <v>0.01</v>
      </c>
      <c r="J122" s="8">
        <v>5.63</v>
      </c>
      <c r="K122" s="7"/>
      <c r="L122" s="8">
        <v>17.68</v>
      </c>
      <c r="M122" s="8">
        <v>19.47</v>
      </c>
      <c r="N122" s="8">
        <v>10.44</v>
      </c>
      <c r="O122" s="8">
        <v>0.91</v>
      </c>
    </row>
    <row r="123" spans="1:15">
      <c r="A123" s="8">
        <v>13.02</v>
      </c>
      <c r="B123" s="42" t="s">
        <v>67</v>
      </c>
      <c r="C123" s="42"/>
      <c r="D123" s="6">
        <v>200</v>
      </c>
      <c r="E123" s="6">
        <v>4</v>
      </c>
      <c r="F123" s="6">
        <v>5</v>
      </c>
      <c r="G123" s="6">
        <v>16</v>
      </c>
      <c r="H123" s="6">
        <v>121</v>
      </c>
      <c r="I123" s="8">
        <v>0.19</v>
      </c>
      <c r="J123" s="8">
        <v>9.32</v>
      </c>
      <c r="K123" s="7"/>
      <c r="L123" s="8">
        <v>27.69</v>
      </c>
      <c r="M123" s="8">
        <v>86.28</v>
      </c>
      <c r="N123" s="8">
        <v>31.39</v>
      </c>
      <c r="O123" s="8">
        <v>1.58</v>
      </c>
    </row>
    <row r="124" spans="1:15">
      <c r="A124" s="8">
        <v>40.049999999999997</v>
      </c>
      <c r="B124" s="42" t="s">
        <v>45</v>
      </c>
      <c r="C124" s="42"/>
      <c r="D124" s="6">
        <v>90</v>
      </c>
      <c r="E124" s="6">
        <v>9</v>
      </c>
      <c r="F124" s="6">
        <v>5</v>
      </c>
      <c r="G124" s="6">
        <v>11</v>
      </c>
      <c r="H124" s="6">
        <v>128</v>
      </c>
      <c r="I124" s="8">
        <v>0.06</v>
      </c>
      <c r="J124" s="8">
        <v>1.1100000000000001</v>
      </c>
      <c r="K124" s="6">
        <v>3</v>
      </c>
      <c r="L124" s="8">
        <v>27.52</v>
      </c>
      <c r="M124" s="8">
        <v>124.85</v>
      </c>
      <c r="N124" s="8">
        <v>19.04</v>
      </c>
      <c r="O124" s="8">
        <v>0.53</v>
      </c>
    </row>
    <row r="125" spans="1:15" ht="29.25" customHeight="1">
      <c r="A125" s="6">
        <v>35</v>
      </c>
      <c r="B125" s="42" t="s">
        <v>68</v>
      </c>
      <c r="C125" s="42"/>
      <c r="D125" s="6">
        <v>150</v>
      </c>
      <c r="E125" s="6">
        <v>9</v>
      </c>
      <c r="F125" s="6">
        <v>7</v>
      </c>
      <c r="G125" s="6">
        <v>40</v>
      </c>
      <c r="H125" s="6">
        <v>253</v>
      </c>
      <c r="I125" s="8">
        <v>0.28999999999999998</v>
      </c>
      <c r="J125" s="7"/>
      <c r="K125" s="6">
        <v>24</v>
      </c>
      <c r="L125" s="8">
        <v>15.28</v>
      </c>
      <c r="M125" s="8">
        <v>208.03</v>
      </c>
      <c r="N125" s="8">
        <v>138.41</v>
      </c>
      <c r="O125" s="8">
        <v>4.6500000000000004</v>
      </c>
    </row>
    <row r="126" spans="1:15" ht="16.5" customHeight="1" thickBot="1">
      <c r="A126" s="29">
        <v>279</v>
      </c>
      <c r="B126" s="39" t="s">
        <v>114</v>
      </c>
      <c r="C126" s="40"/>
      <c r="D126" s="26">
        <v>200</v>
      </c>
      <c r="E126" s="26">
        <v>0</v>
      </c>
      <c r="F126" s="26">
        <v>0</v>
      </c>
      <c r="G126" s="26">
        <v>15.8</v>
      </c>
      <c r="H126" s="27">
        <v>60</v>
      </c>
      <c r="I126" s="26">
        <v>23</v>
      </c>
      <c r="J126" s="26">
        <v>0</v>
      </c>
      <c r="K126" s="26">
        <v>170</v>
      </c>
      <c r="L126" s="26">
        <v>0</v>
      </c>
      <c r="M126" s="26">
        <v>4.2</v>
      </c>
      <c r="N126" s="26">
        <v>14</v>
      </c>
      <c r="O126" s="26">
        <v>0</v>
      </c>
    </row>
    <row r="127" spans="1:15" ht="15" customHeight="1">
      <c r="A127" s="8">
        <v>1.1000000000000001</v>
      </c>
      <c r="B127" s="41" t="s">
        <v>99</v>
      </c>
      <c r="C127" s="42"/>
      <c r="D127" s="6">
        <v>50</v>
      </c>
      <c r="E127" s="6">
        <v>4</v>
      </c>
      <c r="F127" s="6">
        <v>1</v>
      </c>
      <c r="G127" s="6">
        <v>17.2</v>
      </c>
      <c r="H127" s="6">
        <v>85</v>
      </c>
      <c r="I127" s="8">
        <v>0.05</v>
      </c>
      <c r="J127" s="7">
        <v>0.03</v>
      </c>
      <c r="K127" s="7"/>
      <c r="L127" s="9">
        <v>110</v>
      </c>
      <c r="M127" s="9">
        <v>43.5</v>
      </c>
      <c r="N127" s="9">
        <v>16.5</v>
      </c>
      <c r="O127" s="28">
        <v>0.03</v>
      </c>
    </row>
    <row r="128" spans="1:15">
      <c r="A128" s="43" t="s">
        <v>69</v>
      </c>
      <c r="B128" s="43"/>
      <c r="C128" s="43"/>
      <c r="D128" s="43"/>
      <c r="E128" s="6">
        <v>28</v>
      </c>
      <c r="F128" s="6">
        <v>21</v>
      </c>
      <c r="G128" s="6">
        <v>115</v>
      </c>
      <c r="H128" s="6">
        <v>834</v>
      </c>
      <c r="I128" s="8">
        <v>0.65</v>
      </c>
      <c r="J128" s="8">
        <v>32.26</v>
      </c>
      <c r="K128" s="6">
        <v>27</v>
      </c>
      <c r="L128" s="8">
        <v>103.44</v>
      </c>
      <c r="M128" s="8">
        <v>495.18</v>
      </c>
      <c r="N128" s="8">
        <v>220.73</v>
      </c>
      <c r="O128" s="6">
        <v>9</v>
      </c>
    </row>
    <row r="129" spans="1:15">
      <c r="A129" s="43" t="s">
        <v>32</v>
      </c>
      <c r="B129" s="43"/>
      <c r="C129" s="43"/>
      <c r="D129" s="43"/>
      <c r="E129" s="6">
        <v>53</v>
      </c>
      <c r="F129" s="6">
        <v>42</v>
      </c>
      <c r="G129" s="6">
        <v>201</v>
      </c>
      <c r="H129" s="6">
        <v>1451</v>
      </c>
      <c r="I129" s="9">
        <v>0.9</v>
      </c>
      <c r="J129" s="8">
        <v>33.94</v>
      </c>
      <c r="K129" s="9">
        <v>100.2</v>
      </c>
      <c r="L129" s="8">
        <v>320.74</v>
      </c>
      <c r="M129" s="8">
        <v>807.13</v>
      </c>
      <c r="N129" s="8">
        <v>281.49</v>
      </c>
      <c r="O129" s="8">
        <v>11.06</v>
      </c>
    </row>
    <row r="130" spans="1:15">
      <c r="A130" s="1"/>
      <c r="E130" s="2" t="s">
        <v>0</v>
      </c>
      <c r="F130" s="34" t="s">
        <v>33</v>
      </c>
      <c r="G130" s="35"/>
      <c r="H130" s="35"/>
      <c r="I130" s="36" t="s">
        <v>2</v>
      </c>
      <c r="J130" s="36"/>
      <c r="K130" s="37" t="s">
        <v>102</v>
      </c>
      <c r="L130" s="37"/>
      <c r="M130" s="37"/>
      <c r="N130" s="37"/>
      <c r="O130" s="37"/>
    </row>
    <row r="131" spans="1:15">
      <c r="D131" s="36" t="s">
        <v>3</v>
      </c>
      <c r="E131" s="36"/>
      <c r="F131" s="3" t="s">
        <v>64</v>
      </c>
      <c r="I131" s="36" t="s">
        <v>5</v>
      </c>
      <c r="J131" s="36"/>
      <c r="K131" s="38" t="s">
        <v>6</v>
      </c>
      <c r="L131" s="38"/>
      <c r="M131" s="38"/>
      <c r="N131" s="38"/>
      <c r="O131" s="38"/>
    </row>
    <row r="132" spans="1:15">
      <c r="A132" s="47" t="s">
        <v>7</v>
      </c>
      <c r="B132" s="47" t="s">
        <v>8</v>
      </c>
      <c r="C132" s="47"/>
      <c r="D132" s="47" t="s">
        <v>9</v>
      </c>
      <c r="E132" s="44" t="s">
        <v>10</v>
      </c>
      <c r="F132" s="44"/>
      <c r="G132" s="44"/>
      <c r="H132" s="47" t="s">
        <v>11</v>
      </c>
      <c r="I132" s="44" t="s">
        <v>12</v>
      </c>
      <c r="J132" s="44"/>
      <c r="K132" s="44"/>
      <c r="L132" s="44" t="s">
        <v>13</v>
      </c>
      <c r="M132" s="44"/>
      <c r="N132" s="44"/>
      <c r="O132" s="44"/>
    </row>
    <row r="133" spans="1:15">
      <c r="A133" s="48"/>
      <c r="B133" s="49"/>
      <c r="C133" s="50"/>
      <c r="D133" s="48"/>
      <c r="E133" s="4" t="s">
        <v>14</v>
      </c>
      <c r="F133" s="4" t="s">
        <v>15</v>
      </c>
      <c r="G133" s="4" t="s">
        <v>16</v>
      </c>
      <c r="H133" s="48"/>
      <c r="I133" s="4" t="s">
        <v>17</v>
      </c>
      <c r="J133" s="4" t="s">
        <v>18</v>
      </c>
      <c r="K133" s="4" t="s">
        <v>19</v>
      </c>
      <c r="L133" s="4" t="s">
        <v>20</v>
      </c>
      <c r="M133" s="4" t="s">
        <v>21</v>
      </c>
      <c r="N133" s="4" t="s">
        <v>22</v>
      </c>
      <c r="O133" s="4" t="s">
        <v>23</v>
      </c>
    </row>
    <row r="134" spans="1:15">
      <c r="A134" s="5">
        <v>1</v>
      </c>
      <c r="B134" s="45">
        <v>2</v>
      </c>
      <c r="C134" s="45"/>
      <c r="D134" s="5">
        <v>3</v>
      </c>
      <c r="E134" s="5">
        <v>4</v>
      </c>
      <c r="F134" s="5">
        <v>5</v>
      </c>
      <c r="G134" s="5">
        <v>6</v>
      </c>
      <c r="H134" s="5">
        <v>7</v>
      </c>
      <c r="I134" s="5">
        <v>8</v>
      </c>
      <c r="J134" s="5">
        <v>9</v>
      </c>
      <c r="K134" s="5">
        <v>10</v>
      </c>
      <c r="L134" s="5">
        <v>12</v>
      </c>
      <c r="M134" s="5">
        <v>13</v>
      </c>
      <c r="N134" s="5">
        <v>14</v>
      </c>
      <c r="O134" s="5">
        <v>15</v>
      </c>
    </row>
    <row r="135" spans="1:15">
      <c r="A135" s="46" t="s">
        <v>24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</row>
    <row r="136" spans="1:15">
      <c r="A136" s="6">
        <v>52</v>
      </c>
      <c r="B136" s="42" t="s">
        <v>70</v>
      </c>
      <c r="C136" s="42"/>
      <c r="D136" s="6">
        <v>75</v>
      </c>
      <c r="E136" s="6">
        <v>8</v>
      </c>
      <c r="F136" s="6">
        <v>8</v>
      </c>
      <c r="G136" s="6">
        <v>44</v>
      </c>
      <c r="H136" s="6">
        <v>286</v>
      </c>
      <c r="I136" s="8">
        <v>0.17</v>
      </c>
      <c r="J136" s="8">
        <v>10.64</v>
      </c>
      <c r="K136" s="8">
        <v>45.81</v>
      </c>
      <c r="L136" s="8">
        <v>54.27</v>
      </c>
      <c r="M136" s="8">
        <v>123.85</v>
      </c>
      <c r="N136" s="8">
        <v>25.73</v>
      </c>
      <c r="O136" s="8">
        <v>1.34</v>
      </c>
    </row>
    <row r="137" spans="1:15" ht="20.25" customHeight="1">
      <c r="A137" s="6">
        <v>177</v>
      </c>
      <c r="B137" s="41" t="s">
        <v>119</v>
      </c>
      <c r="C137" s="42"/>
      <c r="D137" s="7" t="s">
        <v>71</v>
      </c>
      <c r="E137" s="6">
        <v>7.5</v>
      </c>
      <c r="F137" s="6">
        <v>7.1</v>
      </c>
      <c r="G137" s="6">
        <v>68.900000000000006</v>
      </c>
      <c r="H137" s="6">
        <v>365</v>
      </c>
      <c r="I137" s="8">
        <v>0.15</v>
      </c>
      <c r="J137" s="8">
        <v>0.46</v>
      </c>
      <c r="K137" s="6">
        <v>38</v>
      </c>
      <c r="L137" s="8">
        <v>122.18</v>
      </c>
      <c r="M137" s="8">
        <v>181.86</v>
      </c>
      <c r="N137" s="9">
        <v>38.200000000000003</v>
      </c>
      <c r="O137" s="8">
        <v>2.2000000000000002</v>
      </c>
    </row>
    <row r="138" spans="1:15" ht="15" customHeight="1" thickBot="1">
      <c r="A138" s="29">
        <v>285</v>
      </c>
      <c r="B138" s="39" t="s">
        <v>117</v>
      </c>
      <c r="C138" s="40"/>
      <c r="D138" s="26">
        <v>200</v>
      </c>
      <c r="E138" s="26">
        <v>0.1</v>
      </c>
      <c r="F138" s="26">
        <v>0</v>
      </c>
      <c r="G138" s="26">
        <v>9.3000000000000007</v>
      </c>
      <c r="H138" s="27">
        <v>37</v>
      </c>
      <c r="I138" s="26">
        <v>0</v>
      </c>
      <c r="J138" s="26">
        <v>1.1000000000000001</v>
      </c>
      <c r="K138" s="27">
        <v>0</v>
      </c>
      <c r="L138" s="26">
        <v>2.7</v>
      </c>
      <c r="M138" s="26">
        <v>1.54</v>
      </c>
      <c r="N138" s="26">
        <v>0.73</v>
      </c>
      <c r="O138" s="26">
        <v>0.06</v>
      </c>
    </row>
    <row r="139" spans="1:15" ht="15" customHeight="1">
      <c r="A139" s="8">
        <v>1.2</v>
      </c>
      <c r="B139" s="41" t="s">
        <v>98</v>
      </c>
      <c r="C139" s="42"/>
      <c r="D139" s="6">
        <v>50</v>
      </c>
      <c r="E139" s="6">
        <v>3</v>
      </c>
      <c r="F139" s="6">
        <v>1</v>
      </c>
      <c r="G139" s="6">
        <v>17</v>
      </c>
      <c r="H139" s="6">
        <v>86</v>
      </c>
      <c r="I139" s="8">
        <v>0.09</v>
      </c>
      <c r="J139" s="7"/>
      <c r="K139" s="7"/>
      <c r="L139" s="9">
        <v>10</v>
      </c>
      <c r="M139" s="6">
        <v>65</v>
      </c>
      <c r="N139" s="6">
        <v>21</v>
      </c>
      <c r="O139" s="9">
        <v>3.3</v>
      </c>
    </row>
    <row r="140" spans="1:15">
      <c r="A140" s="43" t="s">
        <v>72</v>
      </c>
      <c r="B140" s="43"/>
      <c r="C140" s="43"/>
      <c r="D140" s="43"/>
      <c r="E140" s="6">
        <v>18</v>
      </c>
      <c r="F140" s="6">
        <v>16</v>
      </c>
      <c r="G140" s="6">
        <v>114</v>
      </c>
      <c r="H140" s="6">
        <v>670</v>
      </c>
      <c r="I140" s="9">
        <v>0.4</v>
      </c>
      <c r="J140" s="8">
        <v>14.61</v>
      </c>
      <c r="K140" s="8">
        <v>83.81</v>
      </c>
      <c r="L140" s="8">
        <v>195.76</v>
      </c>
      <c r="M140" s="8">
        <v>372.25</v>
      </c>
      <c r="N140" s="8">
        <v>81.77</v>
      </c>
      <c r="O140" s="8">
        <v>5.04</v>
      </c>
    </row>
    <row r="141" spans="1:15">
      <c r="A141" s="46" t="s">
        <v>29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</row>
    <row r="142" spans="1:15" ht="15" customHeight="1">
      <c r="A142" s="18" t="s">
        <v>120</v>
      </c>
      <c r="B142" s="41" t="s">
        <v>108</v>
      </c>
      <c r="C142" s="42"/>
      <c r="D142" s="6">
        <v>20</v>
      </c>
      <c r="E142" s="7">
        <v>0.22</v>
      </c>
      <c r="F142" s="7">
        <v>0.04</v>
      </c>
      <c r="G142" s="6">
        <v>0.76</v>
      </c>
      <c r="H142" s="6">
        <v>4.8</v>
      </c>
      <c r="I142" s="8">
        <v>0.01</v>
      </c>
      <c r="J142" s="9">
        <v>5</v>
      </c>
      <c r="K142" s="7">
        <v>0.08</v>
      </c>
      <c r="L142" s="9">
        <v>2.8</v>
      </c>
      <c r="M142" s="9">
        <v>4.3</v>
      </c>
      <c r="N142" s="6">
        <v>4</v>
      </c>
      <c r="O142" s="8">
        <v>0.18</v>
      </c>
    </row>
    <row r="143" spans="1:15" ht="18.75" customHeight="1">
      <c r="A143" s="18" t="s">
        <v>122</v>
      </c>
      <c r="B143" s="41" t="s">
        <v>123</v>
      </c>
      <c r="C143" s="42"/>
      <c r="D143" s="20" t="s">
        <v>124</v>
      </c>
      <c r="E143" s="6">
        <v>2</v>
      </c>
      <c r="F143" s="6">
        <v>5.0999999999999996</v>
      </c>
      <c r="G143" s="6">
        <v>13.7</v>
      </c>
      <c r="H143" s="6">
        <v>108</v>
      </c>
      <c r="I143" s="9">
        <v>0.05</v>
      </c>
      <c r="J143" s="8">
        <v>4.84</v>
      </c>
      <c r="K143" s="8">
        <v>7.5</v>
      </c>
      <c r="L143" s="8">
        <v>28.27</v>
      </c>
      <c r="M143" s="9">
        <v>0.73</v>
      </c>
      <c r="N143" s="33">
        <v>24.9</v>
      </c>
      <c r="O143" s="8">
        <v>1.21</v>
      </c>
    </row>
    <row r="144" spans="1:15" s="16" customFormat="1" ht="20.25" customHeight="1">
      <c r="A144" s="8">
        <v>610</v>
      </c>
      <c r="B144" s="19" t="s">
        <v>92</v>
      </c>
      <c r="C144" s="17"/>
      <c r="D144" s="20">
        <v>150</v>
      </c>
      <c r="E144" s="6">
        <v>4</v>
      </c>
      <c r="F144" s="6">
        <v>4.3</v>
      </c>
      <c r="G144" s="6">
        <v>39</v>
      </c>
      <c r="H144" s="6">
        <v>209.8</v>
      </c>
      <c r="I144" s="9">
        <v>0.04</v>
      </c>
      <c r="J144" s="8">
        <v>0</v>
      </c>
      <c r="K144" s="8">
        <v>23.8</v>
      </c>
      <c r="L144" s="8">
        <v>10.99</v>
      </c>
      <c r="M144" s="9">
        <v>80.3</v>
      </c>
      <c r="N144" s="8">
        <v>26.6</v>
      </c>
      <c r="O144" s="8">
        <v>0.57999999999999996</v>
      </c>
    </row>
    <row r="145" spans="1:15" ht="15" customHeight="1">
      <c r="A145" s="9">
        <v>39.1</v>
      </c>
      <c r="B145" s="42" t="s">
        <v>41</v>
      </c>
      <c r="C145" s="42"/>
      <c r="D145" s="6">
        <v>90</v>
      </c>
      <c r="E145" s="6">
        <v>11</v>
      </c>
      <c r="F145" s="6">
        <v>10</v>
      </c>
      <c r="G145" s="6">
        <v>12</v>
      </c>
      <c r="H145" s="6">
        <v>181</v>
      </c>
      <c r="I145" s="8">
        <v>0.06</v>
      </c>
      <c r="J145" s="8">
        <v>0.96</v>
      </c>
      <c r="K145" s="9">
        <v>18.2</v>
      </c>
      <c r="L145" s="8">
        <v>34.36</v>
      </c>
      <c r="M145" s="8">
        <v>117.25</v>
      </c>
      <c r="N145" s="9">
        <v>23.6</v>
      </c>
      <c r="O145" s="8">
        <v>0.08</v>
      </c>
    </row>
    <row r="146" spans="1:15" ht="15" customHeight="1" thickBot="1">
      <c r="A146" s="29">
        <v>295</v>
      </c>
      <c r="B146" s="53" t="s">
        <v>115</v>
      </c>
      <c r="C146" s="40"/>
      <c r="D146" s="26">
        <v>200</v>
      </c>
      <c r="E146" s="26">
        <v>0.2</v>
      </c>
      <c r="F146" s="26">
        <v>0.1</v>
      </c>
      <c r="G146" s="26">
        <v>1.72</v>
      </c>
      <c r="H146" s="26">
        <v>68</v>
      </c>
      <c r="I146" s="26">
        <v>0.01</v>
      </c>
      <c r="J146" s="26">
        <v>1.6</v>
      </c>
      <c r="K146" s="26">
        <v>0</v>
      </c>
      <c r="L146" s="30">
        <v>6.03</v>
      </c>
      <c r="M146" s="26">
        <v>4.4000000000000004</v>
      </c>
      <c r="N146" s="27">
        <v>3.13</v>
      </c>
      <c r="O146" s="8">
        <v>0.63</v>
      </c>
    </row>
    <row r="147" spans="1:15" ht="15" customHeight="1">
      <c r="A147" s="8">
        <v>1.2</v>
      </c>
      <c r="B147" s="41" t="s">
        <v>112</v>
      </c>
      <c r="C147" s="42"/>
      <c r="D147" s="6">
        <v>25</v>
      </c>
      <c r="E147" s="6">
        <v>1.5</v>
      </c>
      <c r="F147" s="7">
        <v>0.05</v>
      </c>
      <c r="G147" s="6">
        <v>8.5</v>
      </c>
      <c r="H147" s="6">
        <v>50</v>
      </c>
      <c r="I147" s="8">
        <v>0.04</v>
      </c>
      <c r="J147" s="7"/>
      <c r="K147" s="7"/>
      <c r="L147" s="8">
        <v>5</v>
      </c>
      <c r="M147" s="9">
        <v>32.5</v>
      </c>
      <c r="N147" s="9">
        <v>10.5</v>
      </c>
      <c r="O147" s="9">
        <v>0.9</v>
      </c>
    </row>
    <row r="148" spans="1:15" ht="15" customHeight="1">
      <c r="A148" s="8">
        <v>1.1000000000000001</v>
      </c>
      <c r="B148" s="51" t="s">
        <v>113</v>
      </c>
      <c r="C148" s="52"/>
      <c r="D148" s="6">
        <v>40</v>
      </c>
      <c r="E148" s="6">
        <v>2.6</v>
      </c>
      <c r="F148" s="6">
        <v>0.4</v>
      </c>
      <c r="G148" s="6">
        <v>13.8</v>
      </c>
      <c r="H148" s="6">
        <v>68</v>
      </c>
      <c r="I148" s="8">
        <v>0.04</v>
      </c>
      <c r="J148" s="7">
        <v>0.02</v>
      </c>
      <c r="K148" s="7"/>
      <c r="L148" s="9">
        <v>88</v>
      </c>
      <c r="M148" s="9">
        <v>34.799999999999997</v>
      </c>
      <c r="N148" s="9">
        <v>13.2</v>
      </c>
      <c r="O148" s="9">
        <v>0.8</v>
      </c>
    </row>
    <row r="149" spans="1:15">
      <c r="A149" s="43" t="s">
        <v>73</v>
      </c>
      <c r="B149" s="43"/>
      <c r="C149" s="43"/>
      <c r="D149" s="43"/>
      <c r="E149" s="6">
        <f>E142+E143+E144+E145+E147+E148</f>
        <v>21.32</v>
      </c>
      <c r="F149" s="6">
        <f t="shared" ref="F149:O149" si="5">F142+F143+F144+F145+F147+F148</f>
        <v>19.889999999999997</v>
      </c>
      <c r="G149" s="6">
        <f t="shared" si="5"/>
        <v>87.76</v>
      </c>
      <c r="H149" s="6">
        <f t="shared" si="5"/>
        <v>621.6</v>
      </c>
      <c r="I149" s="6">
        <f t="shared" si="5"/>
        <v>0.24000000000000002</v>
      </c>
      <c r="J149" s="6">
        <f t="shared" si="5"/>
        <v>10.82</v>
      </c>
      <c r="K149" s="6">
        <f t="shared" si="5"/>
        <v>49.58</v>
      </c>
      <c r="L149" s="6">
        <f t="shared" si="5"/>
        <v>169.42000000000002</v>
      </c>
      <c r="M149" s="6">
        <f t="shared" si="5"/>
        <v>269.88</v>
      </c>
      <c r="N149" s="6">
        <f t="shared" si="5"/>
        <v>102.8</v>
      </c>
      <c r="O149" s="6">
        <f t="shared" si="5"/>
        <v>3.75</v>
      </c>
    </row>
    <row r="150" spans="1:15">
      <c r="A150" s="43" t="s">
        <v>32</v>
      </c>
      <c r="B150" s="43"/>
      <c r="C150" s="43"/>
      <c r="D150" s="43"/>
      <c r="E150" s="6">
        <f>E140+E149</f>
        <v>39.32</v>
      </c>
      <c r="F150" s="6">
        <f t="shared" ref="F150:O150" si="6">F140+F149</f>
        <v>35.89</v>
      </c>
      <c r="G150" s="6">
        <f t="shared" si="6"/>
        <v>201.76</v>
      </c>
      <c r="H150" s="6">
        <f t="shared" si="6"/>
        <v>1291.5999999999999</v>
      </c>
      <c r="I150" s="6">
        <f t="shared" si="6"/>
        <v>0.64</v>
      </c>
      <c r="J150" s="6">
        <f t="shared" si="6"/>
        <v>25.43</v>
      </c>
      <c r="K150" s="6">
        <f t="shared" si="6"/>
        <v>133.38999999999999</v>
      </c>
      <c r="L150" s="6">
        <f t="shared" si="6"/>
        <v>365.18</v>
      </c>
      <c r="M150" s="6">
        <f t="shared" si="6"/>
        <v>642.13</v>
      </c>
      <c r="N150" s="6">
        <f t="shared" si="6"/>
        <v>184.57</v>
      </c>
      <c r="O150" s="6">
        <f t="shared" si="6"/>
        <v>8.7899999999999991</v>
      </c>
    </row>
    <row r="151" spans="1:15">
      <c r="A151" s="1"/>
      <c r="E151" s="2" t="s">
        <v>0</v>
      </c>
      <c r="F151" s="34" t="s">
        <v>44</v>
      </c>
      <c r="G151" s="35"/>
      <c r="H151" s="35"/>
      <c r="I151" s="36" t="s">
        <v>2</v>
      </c>
      <c r="J151" s="36"/>
      <c r="K151" s="37" t="s">
        <v>102</v>
      </c>
      <c r="L151" s="37"/>
      <c r="M151" s="37"/>
      <c r="N151" s="37"/>
      <c r="O151" s="37"/>
    </row>
    <row r="152" spans="1:15">
      <c r="D152" s="36" t="s">
        <v>3</v>
      </c>
      <c r="E152" s="36"/>
      <c r="F152" s="3" t="s">
        <v>64</v>
      </c>
      <c r="I152" s="36" t="s">
        <v>5</v>
      </c>
      <c r="J152" s="36"/>
      <c r="K152" s="38" t="s">
        <v>6</v>
      </c>
      <c r="L152" s="38"/>
      <c r="M152" s="38"/>
      <c r="N152" s="38"/>
      <c r="O152" s="38"/>
    </row>
    <row r="153" spans="1:15">
      <c r="A153" s="47" t="s">
        <v>7</v>
      </c>
      <c r="B153" s="47" t="s">
        <v>8</v>
      </c>
      <c r="C153" s="47"/>
      <c r="D153" s="47" t="s">
        <v>9</v>
      </c>
      <c r="E153" s="44" t="s">
        <v>10</v>
      </c>
      <c r="F153" s="44"/>
      <c r="G153" s="44"/>
      <c r="H153" s="47" t="s">
        <v>11</v>
      </c>
      <c r="I153" s="44" t="s">
        <v>12</v>
      </c>
      <c r="J153" s="44"/>
      <c r="K153" s="44"/>
      <c r="L153" s="44" t="s">
        <v>13</v>
      </c>
      <c r="M153" s="44"/>
      <c r="N153" s="44"/>
      <c r="O153" s="44"/>
    </row>
    <row r="154" spans="1:15">
      <c r="A154" s="48"/>
      <c r="B154" s="49"/>
      <c r="C154" s="50"/>
      <c r="D154" s="48"/>
      <c r="E154" s="4" t="s">
        <v>14</v>
      </c>
      <c r="F154" s="4" t="s">
        <v>15</v>
      </c>
      <c r="G154" s="4" t="s">
        <v>16</v>
      </c>
      <c r="H154" s="48"/>
      <c r="I154" s="4" t="s">
        <v>17</v>
      </c>
      <c r="J154" s="4" t="s">
        <v>18</v>
      </c>
      <c r="K154" s="4" t="s">
        <v>19</v>
      </c>
      <c r="L154" s="4" t="s">
        <v>20</v>
      </c>
      <c r="M154" s="4" t="s">
        <v>21</v>
      </c>
      <c r="N154" s="4" t="s">
        <v>22</v>
      </c>
      <c r="O154" s="4" t="s">
        <v>23</v>
      </c>
    </row>
    <row r="155" spans="1:15">
      <c r="A155" s="5">
        <v>1</v>
      </c>
      <c r="B155" s="45">
        <v>2</v>
      </c>
      <c r="C155" s="45"/>
      <c r="D155" s="5">
        <v>3</v>
      </c>
      <c r="E155" s="5">
        <v>4</v>
      </c>
      <c r="F155" s="5">
        <v>5</v>
      </c>
      <c r="G155" s="5">
        <v>6</v>
      </c>
      <c r="H155" s="5">
        <v>7</v>
      </c>
      <c r="I155" s="5">
        <v>8</v>
      </c>
      <c r="J155" s="5">
        <v>9</v>
      </c>
      <c r="K155" s="5">
        <v>10</v>
      </c>
      <c r="L155" s="5">
        <v>12</v>
      </c>
      <c r="M155" s="5">
        <v>13</v>
      </c>
      <c r="N155" s="5">
        <v>14</v>
      </c>
      <c r="O155" s="5">
        <v>15</v>
      </c>
    </row>
    <row r="156" spans="1:15">
      <c r="A156" s="46" t="s">
        <v>24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</row>
    <row r="157" spans="1:15" ht="19.5" customHeight="1">
      <c r="A157" s="18" t="s">
        <v>121</v>
      </c>
      <c r="B157" s="41" t="s">
        <v>108</v>
      </c>
      <c r="C157" s="42"/>
      <c r="D157" s="6">
        <v>20</v>
      </c>
      <c r="E157" s="7">
        <v>0.22</v>
      </c>
      <c r="F157" s="7">
        <v>0.04</v>
      </c>
      <c r="G157" s="6">
        <v>0.76</v>
      </c>
      <c r="H157" s="6">
        <v>4.8</v>
      </c>
      <c r="I157" s="8">
        <v>0.01</v>
      </c>
      <c r="J157" s="9">
        <v>5</v>
      </c>
      <c r="K157" s="7">
        <v>0.08</v>
      </c>
      <c r="L157" s="9">
        <v>2.8</v>
      </c>
      <c r="M157" s="9">
        <v>4.3</v>
      </c>
      <c r="N157" s="6">
        <v>4</v>
      </c>
      <c r="O157" s="8">
        <v>0.18</v>
      </c>
    </row>
    <row r="158" spans="1:15">
      <c r="A158" s="8">
        <v>17.02</v>
      </c>
      <c r="B158" s="42" t="s">
        <v>26</v>
      </c>
      <c r="C158" s="42"/>
      <c r="D158" s="6">
        <v>90</v>
      </c>
      <c r="E158" s="6">
        <v>10</v>
      </c>
      <c r="F158" s="6">
        <v>15</v>
      </c>
      <c r="G158" s="6">
        <v>11</v>
      </c>
      <c r="H158" s="6">
        <v>226</v>
      </c>
      <c r="I158" s="8">
        <v>0.06</v>
      </c>
      <c r="J158" s="8">
        <v>1.66</v>
      </c>
      <c r="K158" s="9">
        <v>53.2</v>
      </c>
      <c r="L158" s="8">
        <v>49.99</v>
      </c>
      <c r="M158" s="8">
        <v>133.88999999999999</v>
      </c>
      <c r="N158" s="8">
        <v>25.98</v>
      </c>
      <c r="O158" s="8">
        <v>1.21</v>
      </c>
    </row>
    <row r="159" spans="1:15">
      <c r="A159" s="8">
        <v>37.01</v>
      </c>
      <c r="B159" s="42" t="s">
        <v>46</v>
      </c>
      <c r="C159" s="42"/>
      <c r="D159" s="6">
        <v>150</v>
      </c>
      <c r="E159" s="6">
        <v>3</v>
      </c>
      <c r="F159" s="6">
        <v>6</v>
      </c>
      <c r="G159" s="6">
        <v>22</v>
      </c>
      <c r="H159" s="6">
        <v>153</v>
      </c>
      <c r="I159" s="8">
        <v>0.17</v>
      </c>
      <c r="J159" s="8">
        <v>26.11</v>
      </c>
      <c r="K159" s="9">
        <v>28.8</v>
      </c>
      <c r="L159" s="8">
        <v>43.14</v>
      </c>
      <c r="M159" s="8">
        <v>98.22</v>
      </c>
      <c r="N159" s="8">
        <v>33.03</v>
      </c>
      <c r="O159" s="9">
        <v>1.2</v>
      </c>
    </row>
    <row r="160" spans="1:15">
      <c r="A160" s="8">
        <v>45.01</v>
      </c>
      <c r="B160" s="42" t="s">
        <v>47</v>
      </c>
      <c r="C160" s="42"/>
      <c r="D160" s="6">
        <v>200</v>
      </c>
      <c r="E160" s="6">
        <v>4</v>
      </c>
      <c r="F160" s="6">
        <v>4</v>
      </c>
      <c r="G160" s="6">
        <v>22</v>
      </c>
      <c r="H160" s="6">
        <v>136</v>
      </c>
      <c r="I160" s="8">
        <v>0.03</v>
      </c>
      <c r="J160" s="8">
        <v>0.38</v>
      </c>
      <c r="K160" s="8">
        <v>15.96</v>
      </c>
      <c r="L160" s="8">
        <v>121.78</v>
      </c>
      <c r="M160" s="8">
        <v>109.42</v>
      </c>
      <c r="N160" s="8">
        <v>29.92</v>
      </c>
      <c r="O160" s="8">
        <v>0.96</v>
      </c>
    </row>
    <row r="161" spans="1:15" ht="15" customHeight="1">
      <c r="A161" s="8">
        <v>1.1000000000000001</v>
      </c>
      <c r="B161" s="41" t="s">
        <v>99</v>
      </c>
      <c r="C161" s="42"/>
      <c r="D161" s="6">
        <v>50</v>
      </c>
      <c r="E161" s="6">
        <v>4</v>
      </c>
      <c r="F161" s="6">
        <v>1</v>
      </c>
      <c r="G161" s="6">
        <v>17.2</v>
      </c>
      <c r="H161" s="6">
        <v>85</v>
      </c>
      <c r="I161" s="8">
        <v>0.05</v>
      </c>
      <c r="J161" s="7">
        <v>0.03</v>
      </c>
      <c r="K161" s="7"/>
      <c r="L161" s="9">
        <v>110</v>
      </c>
      <c r="M161" s="9">
        <v>43.5</v>
      </c>
      <c r="N161" s="9">
        <v>16.5</v>
      </c>
      <c r="O161" s="28">
        <v>0.03</v>
      </c>
    </row>
    <row r="162" spans="1:15">
      <c r="A162" s="43" t="s">
        <v>74</v>
      </c>
      <c r="B162" s="43"/>
      <c r="C162" s="43"/>
      <c r="D162" s="43"/>
      <c r="E162" s="6">
        <f>E157+E158+E159+E160+E161</f>
        <v>21.22</v>
      </c>
      <c r="F162" s="6">
        <f t="shared" ref="F162:O162" si="7">F157+F158+F159+F160+F161</f>
        <v>26.04</v>
      </c>
      <c r="G162" s="6">
        <f t="shared" si="7"/>
        <v>72.959999999999994</v>
      </c>
      <c r="H162" s="6">
        <f t="shared" si="7"/>
        <v>604.79999999999995</v>
      </c>
      <c r="I162" s="6">
        <f t="shared" si="7"/>
        <v>0.32</v>
      </c>
      <c r="J162" s="6">
        <f t="shared" si="7"/>
        <v>33.18</v>
      </c>
      <c r="K162" s="6">
        <f t="shared" si="7"/>
        <v>98.039999999999992</v>
      </c>
      <c r="L162" s="6">
        <f t="shared" si="7"/>
        <v>327.71000000000004</v>
      </c>
      <c r="M162" s="6">
        <f t="shared" si="7"/>
        <v>389.33</v>
      </c>
      <c r="N162" s="6">
        <f t="shared" si="7"/>
        <v>109.43</v>
      </c>
      <c r="O162" s="6">
        <f t="shared" si="7"/>
        <v>3.5799999999999996</v>
      </c>
    </row>
    <row r="163" spans="1:15">
      <c r="A163" s="46" t="s">
        <v>29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</row>
    <row r="164" spans="1:15" ht="15" customHeight="1">
      <c r="A164" s="8">
        <v>20</v>
      </c>
      <c r="B164" s="41" t="s">
        <v>105</v>
      </c>
      <c r="C164" s="42"/>
      <c r="D164" s="6">
        <v>80</v>
      </c>
      <c r="E164" s="6">
        <v>1.6</v>
      </c>
      <c r="F164" s="6">
        <v>3.6</v>
      </c>
      <c r="G164" s="6">
        <v>5.7</v>
      </c>
      <c r="H164" s="6">
        <v>62</v>
      </c>
      <c r="I164" s="8">
        <v>0.04</v>
      </c>
      <c r="J164" s="8">
        <v>3</v>
      </c>
      <c r="K164" s="7"/>
      <c r="L164" s="8">
        <v>18.5</v>
      </c>
      <c r="M164" s="8">
        <v>17.46</v>
      </c>
      <c r="N164" s="8">
        <v>18.68</v>
      </c>
      <c r="O164" s="8">
        <v>0.57999999999999996</v>
      </c>
    </row>
    <row r="165" spans="1:15" ht="29.25" customHeight="1">
      <c r="A165" s="8">
        <v>19.399999999999999</v>
      </c>
      <c r="B165" s="42" t="s">
        <v>59</v>
      </c>
      <c r="C165" s="42"/>
      <c r="D165" s="6">
        <v>200</v>
      </c>
      <c r="E165" s="6">
        <v>16</v>
      </c>
      <c r="F165" s="6">
        <v>10</v>
      </c>
      <c r="G165" s="6">
        <v>12</v>
      </c>
      <c r="H165" s="6">
        <v>200</v>
      </c>
      <c r="I165" s="8">
        <v>0.09</v>
      </c>
      <c r="J165" s="8">
        <v>1.77</v>
      </c>
      <c r="K165" s="8">
        <v>10.15</v>
      </c>
      <c r="L165" s="8">
        <v>22.35</v>
      </c>
      <c r="M165" s="8">
        <v>175.47</v>
      </c>
      <c r="N165" s="8">
        <v>27.27</v>
      </c>
      <c r="O165" s="8">
        <v>2.83</v>
      </c>
    </row>
    <row r="166" spans="1:15" ht="20.25" customHeight="1">
      <c r="A166" s="8">
        <v>144</v>
      </c>
      <c r="B166" s="54" t="s">
        <v>97</v>
      </c>
      <c r="C166" s="55"/>
      <c r="D166" s="6">
        <v>180</v>
      </c>
      <c r="E166" s="6">
        <v>3.4</v>
      </c>
      <c r="F166" s="6">
        <v>8.6999999999999993</v>
      </c>
      <c r="G166" s="6">
        <v>19.3</v>
      </c>
      <c r="H166" s="6">
        <v>170</v>
      </c>
      <c r="I166" s="8">
        <v>0.11</v>
      </c>
      <c r="J166" s="8">
        <v>13.1</v>
      </c>
      <c r="K166" s="6">
        <v>48.2</v>
      </c>
      <c r="L166" s="8">
        <v>46.5</v>
      </c>
      <c r="M166" s="8">
        <v>192.3</v>
      </c>
      <c r="N166" s="8">
        <v>41.7</v>
      </c>
      <c r="O166" s="8">
        <v>1.43</v>
      </c>
    </row>
    <row r="167" spans="1:15" s="21" customFormat="1" ht="27" customHeight="1">
      <c r="A167" s="8">
        <v>104</v>
      </c>
      <c r="B167" s="56" t="s">
        <v>96</v>
      </c>
      <c r="C167" s="57"/>
      <c r="D167" s="18" t="s">
        <v>90</v>
      </c>
      <c r="E167" s="6">
        <v>14</v>
      </c>
      <c r="F167" s="6">
        <v>12</v>
      </c>
      <c r="G167" s="6">
        <v>10</v>
      </c>
      <c r="H167" s="6">
        <v>207</v>
      </c>
      <c r="I167" s="8">
        <v>0.08</v>
      </c>
      <c r="J167" s="8">
        <v>0.12</v>
      </c>
      <c r="K167" s="6">
        <v>18.2</v>
      </c>
      <c r="L167" s="8">
        <v>35.5</v>
      </c>
      <c r="M167" s="8">
        <v>117.2</v>
      </c>
      <c r="N167" s="8">
        <v>26.5</v>
      </c>
      <c r="O167" s="8">
        <v>1.1399999999999999</v>
      </c>
    </row>
    <row r="168" spans="1:15" ht="15" customHeight="1">
      <c r="A168" s="6"/>
      <c r="B168" s="42" t="s">
        <v>50</v>
      </c>
      <c r="C168" s="42"/>
      <c r="D168" s="6">
        <v>200</v>
      </c>
      <c r="E168" s="6">
        <v>1</v>
      </c>
      <c r="F168" s="7"/>
      <c r="G168" s="6">
        <v>20</v>
      </c>
      <c r="H168" s="6">
        <v>92</v>
      </c>
      <c r="I168" s="8">
        <v>0.02</v>
      </c>
      <c r="J168" s="6">
        <v>4</v>
      </c>
      <c r="K168" s="7"/>
      <c r="L168" s="6">
        <v>14</v>
      </c>
      <c r="M168" s="6">
        <v>14</v>
      </c>
      <c r="N168" s="6">
        <v>8</v>
      </c>
      <c r="O168" s="9">
        <v>2.8</v>
      </c>
    </row>
    <row r="169" spans="1:15" ht="15" customHeight="1">
      <c r="A169" s="8">
        <v>1.2</v>
      </c>
      <c r="B169" s="41" t="s">
        <v>112</v>
      </c>
      <c r="C169" s="42"/>
      <c r="D169" s="6">
        <v>25</v>
      </c>
      <c r="E169" s="6">
        <v>1.5</v>
      </c>
      <c r="F169" s="7">
        <v>0.05</v>
      </c>
      <c r="G169" s="6">
        <v>8.5</v>
      </c>
      <c r="H169" s="6">
        <v>50</v>
      </c>
      <c r="I169" s="8">
        <v>0.04</v>
      </c>
      <c r="J169" s="7"/>
      <c r="K169" s="7"/>
      <c r="L169" s="8">
        <v>5</v>
      </c>
      <c r="M169" s="9">
        <v>32.5</v>
      </c>
      <c r="N169" s="9">
        <v>10.5</v>
      </c>
      <c r="O169" s="9">
        <v>1.65</v>
      </c>
    </row>
    <row r="170" spans="1:15" ht="15" customHeight="1">
      <c r="A170" s="8">
        <v>1.1000000000000001</v>
      </c>
      <c r="B170" s="51" t="s">
        <v>113</v>
      </c>
      <c r="C170" s="52"/>
      <c r="D170" s="6">
        <v>40</v>
      </c>
      <c r="E170" s="6">
        <v>2.6</v>
      </c>
      <c r="F170" s="6">
        <v>0.4</v>
      </c>
      <c r="G170" s="6">
        <v>13.8</v>
      </c>
      <c r="H170" s="6">
        <v>68</v>
      </c>
      <c r="I170" s="8">
        <v>0.04</v>
      </c>
      <c r="J170" s="7">
        <v>0.02</v>
      </c>
      <c r="K170" s="7"/>
      <c r="L170" s="9">
        <v>88</v>
      </c>
      <c r="M170" s="9">
        <v>34.799999999999997</v>
      </c>
      <c r="N170" s="9">
        <v>13.2</v>
      </c>
      <c r="O170" s="28">
        <v>0.02</v>
      </c>
    </row>
    <row r="171" spans="1:15">
      <c r="A171" s="43" t="s">
        <v>75</v>
      </c>
      <c r="B171" s="43"/>
      <c r="C171" s="43"/>
      <c r="D171" s="43"/>
      <c r="E171" s="6">
        <v>33</v>
      </c>
      <c r="F171" s="6">
        <v>31</v>
      </c>
      <c r="G171" s="6">
        <v>83</v>
      </c>
      <c r="H171" s="6">
        <v>752</v>
      </c>
      <c r="I171" s="8">
        <v>0.36</v>
      </c>
      <c r="J171" s="8">
        <v>49.66</v>
      </c>
      <c r="K171" s="8">
        <v>13.15</v>
      </c>
      <c r="L171" s="8">
        <v>111.46</v>
      </c>
      <c r="M171" s="9">
        <v>423.1</v>
      </c>
      <c r="N171" s="8">
        <v>112.39</v>
      </c>
      <c r="O171" s="8">
        <v>10.08</v>
      </c>
    </row>
    <row r="172" spans="1:15">
      <c r="A172" s="43" t="s">
        <v>32</v>
      </c>
      <c r="B172" s="43"/>
      <c r="C172" s="43"/>
      <c r="D172" s="43"/>
      <c r="E172" s="6">
        <f>E162+E171</f>
        <v>54.22</v>
      </c>
      <c r="F172" s="6">
        <f>F162+F171</f>
        <v>57.04</v>
      </c>
      <c r="G172" s="6">
        <f>G162+G171</f>
        <v>155.95999999999998</v>
      </c>
      <c r="H172" s="6">
        <f t="shared" ref="H172:O172" si="8">H162+H171</f>
        <v>1356.8</v>
      </c>
      <c r="I172" s="6">
        <f t="shared" si="8"/>
        <v>0.67999999999999994</v>
      </c>
      <c r="J172" s="6">
        <f t="shared" si="8"/>
        <v>82.84</v>
      </c>
      <c r="K172" s="6">
        <f t="shared" si="8"/>
        <v>111.19</v>
      </c>
      <c r="L172" s="6">
        <f t="shared" si="8"/>
        <v>439.17</v>
      </c>
      <c r="M172" s="6">
        <f t="shared" si="8"/>
        <v>812.43000000000006</v>
      </c>
      <c r="N172" s="6">
        <f t="shared" si="8"/>
        <v>221.82</v>
      </c>
      <c r="O172" s="6">
        <f t="shared" si="8"/>
        <v>13.66</v>
      </c>
    </row>
    <row r="173" spans="1:15">
      <c r="A173" s="1"/>
      <c r="E173" s="2" t="s">
        <v>0</v>
      </c>
      <c r="F173" s="34" t="s">
        <v>52</v>
      </c>
      <c r="G173" s="35"/>
      <c r="H173" s="35"/>
      <c r="I173" s="36" t="s">
        <v>2</v>
      </c>
      <c r="J173" s="36"/>
      <c r="K173" s="37" t="s">
        <v>102</v>
      </c>
      <c r="L173" s="37"/>
      <c r="M173" s="37"/>
      <c r="N173" s="37"/>
      <c r="O173" s="37"/>
    </row>
    <row r="174" spans="1:15">
      <c r="D174" s="36" t="s">
        <v>3</v>
      </c>
      <c r="E174" s="36"/>
      <c r="F174" s="3" t="s">
        <v>64</v>
      </c>
      <c r="I174" s="36" t="s">
        <v>5</v>
      </c>
      <c r="J174" s="36"/>
      <c r="K174" s="38" t="s">
        <v>6</v>
      </c>
      <c r="L174" s="38"/>
      <c r="M174" s="38"/>
      <c r="N174" s="38"/>
      <c r="O174" s="38"/>
    </row>
    <row r="175" spans="1:15">
      <c r="A175" s="47" t="s">
        <v>7</v>
      </c>
      <c r="B175" s="47" t="s">
        <v>8</v>
      </c>
      <c r="C175" s="47"/>
      <c r="D175" s="47" t="s">
        <v>9</v>
      </c>
      <c r="E175" s="44" t="s">
        <v>10</v>
      </c>
      <c r="F175" s="44"/>
      <c r="G175" s="44"/>
      <c r="H175" s="47" t="s">
        <v>11</v>
      </c>
      <c r="I175" s="44" t="s">
        <v>12</v>
      </c>
      <c r="J175" s="44"/>
      <c r="K175" s="44"/>
      <c r="L175" s="44" t="s">
        <v>13</v>
      </c>
      <c r="M175" s="44"/>
      <c r="N175" s="44"/>
      <c r="O175" s="44"/>
    </row>
    <row r="176" spans="1:15">
      <c r="A176" s="48"/>
      <c r="B176" s="49"/>
      <c r="C176" s="50"/>
      <c r="D176" s="48"/>
      <c r="E176" s="4" t="s">
        <v>14</v>
      </c>
      <c r="F176" s="4" t="s">
        <v>15</v>
      </c>
      <c r="G176" s="4" t="s">
        <v>16</v>
      </c>
      <c r="H176" s="48"/>
      <c r="I176" s="4" t="s">
        <v>17</v>
      </c>
      <c r="J176" s="4" t="s">
        <v>18</v>
      </c>
      <c r="K176" s="4" t="s">
        <v>19</v>
      </c>
      <c r="L176" s="4" t="s">
        <v>20</v>
      </c>
      <c r="M176" s="4" t="s">
        <v>21</v>
      </c>
      <c r="N176" s="4" t="s">
        <v>22</v>
      </c>
      <c r="O176" s="4" t="s">
        <v>23</v>
      </c>
    </row>
    <row r="177" spans="1:15">
      <c r="A177" s="5">
        <v>1</v>
      </c>
      <c r="B177" s="45">
        <v>2</v>
      </c>
      <c r="C177" s="45"/>
      <c r="D177" s="5">
        <v>3</v>
      </c>
      <c r="E177" s="5">
        <v>4</v>
      </c>
      <c r="F177" s="5">
        <v>5</v>
      </c>
      <c r="G177" s="5">
        <v>6</v>
      </c>
      <c r="H177" s="5">
        <v>7</v>
      </c>
      <c r="I177" s="5">
        <v>8</v>
      </c>
      <c r="J177" s="5">
        <v>9</v>
      </c>
      <c r="K177" s="5">
        <v>10</v>
      </c>
      <c r="L177" s="5">
        <v>12</v>
      </c>
      <c r="M177" s="5">
        <v>13</v>
      </c>
      <c r="N177" s="5">
        <v>14</v>
      </c>
      <c r="O177" s="5">
        <v>15</v>
      </c>
    </row>
    <row r="178" spans="1:15">
      <c r="A178" s="46" t="s">
        <v>24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</row>
    <row r="179" spans="1:15">
      <c r="A179" s="6">
        <v>1</v>
      </c>
      <c r="B179" s="42" t="s">
        <v>25</v>
      </c>
      <c r="C179" s="42"/>
      <c r="D179" s="6">
        <v>10</v>
      </c>
      <c r="E179" s="6">
        <v>3</v>
      </c>
      <c r="F179" s="6">
        <v>3</v>
      </c>
      <c r="G179" s="7"/>
      <c r="H179" s="6">
        <v>36</v>
      </c>
      <c r="I179" s="7"/>
      <c r="J179" s="8">
        <v>7.0000000000000007E-2</v>
      </c>
      <c r="K179" s="6">
        <v>21</v>
      </c>
      <c r="L179" s="6">
        <v>100</v>
      </c>
      <c r="M179" s="6">
        <v>60</v>
      </c>
      <c r="N179" s="9">
        <v>5.5</v>
      </c>
      <c r="O179" s="8">
        <v>7.0000000000000007E-2</v>
      </c>
    </row>
    <row r="180" spans="1:15" ht="17.25" customHeight="1">
      <c r="A180" s="8">
        <v>55.02</v>
      </c>
      <c r="B180" s="42" t="s">
        <v>76</v>
      </c>
      <c r="C180" s="42"/>
      <c r="D180" s="7" t="s">
        <v>77</v>
      </c>
      <c r="E180" s="6">
        <v>15</v>
      </c>
      <c r="F180" s="6">
        <v>21</v>
      </c>
      <c r="G180" s="6">
        <v>3</v>
      </c>
      <c r="H180" s="6">
        <v>263</v>
      </c>
      <c r="I180" s="8">
        <v>0.09</v>
      </c>
      <c r="J180" s="8">
        <v>0.52</v>
      </c>
      <c r="K180" s="8">
        <v>292.25</v>
      </c>
      <c r="L180" s="8">
        <v>107.34</v>
      </c>
      <c r="M180" s="8">
        <v>240.53</v>
      </c>
      <c r="N180" s="8">
        <v>18.28</v>
      </c>
      <c r="O180" s="8">
        <v>2.69</v>
      </c>
    </row>
    <row r="181" spans="1:15" ht="15" customHeight="1" thickBot="1">
      <c r="A181" s="29">
        <v>285</v>
      </c>
      <c r="B181" s="39" t="s">
        <v>117</v>
      </c>
      <c r="C181" s="40"/>
      <c r="D181" s="26">
        <v>200</v>
      </c>
      <c r="E181" s="26">
        <v>0.1</v>
      </c>
      <c r="F181" s="26">
        <v>0</v>
      </c>
      <c r="G181" s="26">
        <v>9.3000000000000007</v>
      </c>
      <c r="H181" s="27">
        <v>37</v>
      </c>
      <c r="I181" s="26">
        <v>0</v>
      </c>
      <c r="J181" s="26">
        <v>1.1000000000000001</v>
      </c>
      <c r="K181" s="27">
        <v>0</v>
      </c>
      <c r="L181" s="26">
        <v>2.7</v>
      </c>
      <c r="M181" s="26">
        <v>1.54</v>
      </c>
      <c r="N181" s="26">
        <v>0.73</v>
      </c>
      <c r="O181" s="26">
        <v>0.06</v>
      </c>
    </row>
    <row r="182" spans="1:15" ht="15" customHeight="1">
      <c r="A182" s="8">
        <v>1.1000000000000001</v>
      </c>
      <c r="B182" s="41" t="s">
        <v>99</v>
      </c>
      <c r="C182" s="42"/>
      <c r="D182" s="6">
        <v>50</v>
      </c>
      <c r="E182" s="6">
        <v>4</v>
      </c>
      <c r="F182" s="6">
        <v>1</v>
      </c>
      <c r="G182" s="6">
        <v>17.2</v>
      </c>
      <c r="H182" s="6">
        <v>85</v>
      </c>
      <c r="I182" s="8">
        <v>0.05</v>
      </c>
      <c r="J182" s="7">
        <v>0.03</v>
      </c>
      <c r="K182" s="7"/>
      <c r="L182" s="9">
        <v>110</v>
      </c>
      <c r="M182" s="9">
        <v>43.5</v>
      </c>
      <c r="N182" s="9">
        <v>16.5</v>
      </c>
      <c r="O182" s="28">
        <v>0.03</v>
      </c>
    </row>
    <row r="183" spans="1:15">
      <c r="A183" s="8">
        <v>11.29</v>
      </c>
      <c r="B183" s="41" t="s">
        <v>116</v>
      </c>
      <c r="C183" s="42"/>
      <c r="D183" s="6">
        <v>150</v>
      </c>
      <c r="E183" s="6">
        <v>0.6</v>
      </c>
      <c r="F183" s="6">
        <v>0.6</v>
      </c>
      <c r="G183" s="6">
        <v>14.7</v>
      </c>
      <c r="H183" s="6">
        <v>71</v>
      </c>
      <c r="I183" s="8">
        <v>0.05</v>
      </c>
      <c r="J183" s="6">
        <v>15</v>
      </c>
      <c r="K183" s="7"/>
      <c r="L183" s="9">
        <v>24</v>
      </c>
      <c r="M183" s="9">
        <v>0.3</v>
      </c>
      <c r="N183" s="9">
        <v>13.5</v>
      </c>
      <c r="O183" s="8">
        <v>3.3</v>
      </c>
    </row>
    <row r="184" spans="1:15">
      <c r="A184" s="43" t="s">
        <v>78</v>
      </c>
      <c r="B184" s="43"/>
      <c r="C184" s="43"/>
      <c r="D184" s="43"/>
      <c r="E184" s="6">
        <v>24</v>
      </c>
      <c r="F184" s="6">
        <v>26</v>
      </c>
      <c r="G184" s="6">
        <v>69</v>
      </c>
      <c r="H184" s="6">
        <v>594</v>
      </c>
      <c r="I184" s="8">
        <v>0.22</v>
      </c>
      <c r="J184" s="8">
        <v>15.39</v>
      </c>
      <c r="K184" s="8">
        <v>313.25</v>
      </c>
      <c r="L184" s="8">
        <v>231.69</v>
      </c>
      <c r="M184" s="8">
        <v>379.17</v>
      </c>
      <c r="N184" s="8">
        <v>91.52</v>
      </c>
      <c r="O184" s="8">
        <v>4.57</v>
      </c>
    </row>
    <row r="185" spans="1:15">
      <c r="A185" s="46" t="s">
        <v>29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</row>
    <row r="186" spans="1:15" ht="30.75" customHeight="1">
      <c r="A186" s="8">
        <v>32</v>
      </c>
      <c r="B186" s="41" t="s">
        <v>103</v>
      </c>
      <c r="C186" s="42"/>
      <c r="D186" s="6">
        <v>80</v>
      </c>
      <c r="E186" s="6">
        <v>1.3</v>
      </c>
      <c r="F186" s="6">
        <v>5.9</v>
      </c>
      <c r="G186" s="6">
        <v>5.3</v>
      </c>
      <c r="H186" s="6">
        <v>79.599999999999994</v>
      </c>
      <c r="I186" s="8">
        <v>0.04</v>
      </c>
      <c r="J186" s="8">
        <v>7.7</v>
      </c>
      <c r="K186" s="22"/>
      <c r="L186" s="9">
        <v>24.14</v>
      </c>
      <c r="M186" s="23">
        <v>16.079999999999998</v>
      </c>
      <c r="N186" s="8">
        <v>16.079999999999998</v>
      </c>
      <c r="O186" s="8">
        <v>0.84</v>
      </c>
    </row>
    <row r="187" spans="1:15" ht="30.75" customHeight="1">
      <c r="A187" s="8">
        <v>15.23</v>
      </c>
      <c r="B187" s="42" t="s">
        <v>79</v>
      </c>
      <c r="C187" s="42"/>
      <c r="D187" s="7" t="s">
        <v>40</v>
      </c>
      <c r="E187" s="6">
        <v>13</v>
      </c>
      <c r="F187" s="6">
        <v>9</v>
      </c>
      <c r="G187" s="6">
        <v>14</v>
      </c>
      <c r="H187" s="6">
        <v>192</v>
      </c>
      <c r="I187" s="8">
        <v>0.12</v>
      </c>
      <c r="J187" s="8">
        <v>13.87</v>
      </c>
      <c r="K187" s="8">
        <v>7.62</v>
      </c>
      <c r="L187" s="8">
        <v>26.23</v>
      </c>
      <c r="M187" s="8">
        <v>171.85</v>
      </c>
      <c r="N187" s="8">
        <v>33.68</v>
      </c>
      <c r="O187" s="8">
        <v>2.58</v>
      </c>
    </row>
    <row r="188" spans="1:15" ht="29.25" customHeight="1">
      <c r="A188" s="6">
        <v>506.19</v>
      </c>
      <c r="B188" s="51" t="s">
        <v>93</v>
      </c>
      <c r="C188" s="52"/>
      <c r="D188" s="18" t="s">
        <v>94</v>
      </c>
      <c r="E188" s="6">
        <v>8.5</v>
      </c>
      <c r="F188" s="6">
        <v>10.8</v>
      </c>
      <c r="G188" s="6">
        <v>10.199999999999999</v>
      </c>
      <c r="H188" s="6">
        <v>172.8</v>
      </c>
      <c r="I188" s="8">
        <v>0.05</v>
      </c>
      <c r="J188" s="8">
        <v>3.8</v>
      </c>
      <c r="K188" s="7">
        <v>60</v>
      </c>
      <c r="L188" s="8">
        <v>16.2</v>
      </c>
      <c r="M188" s="8">
        <v>98.9</v>
      </c>
      <c r="N188" s="8">
        <v>17.5</v>
      </c>
      <c r="O188" s="8">
        <v>1.44</v>
      </c>
    </row>
    <row r="189" spans="1:15" s="16" customFormat="1" ht="19.5" customHeight="1">
      <c r="A189" s="6">
        <v>167</v>
      </c>
      <c r="B189" s="51" t="s">
        <v>101</v>
      </c>
      <c r="C189" s="52"/>
      <c r="D189" s="18" t="s">
        <v>71</v>
      </c>
      <c r="E189" s="6">
        <v>8.4</v>
      </c>
      <c r="F189" s="6">
        <v>4.7</v>
      </c>
      <c r="G189" s="6">
        <v>49.3</v>
      </c>
      <c r="H189" s="6">
        <v>263</v>
      </c>
      <c r="I189" s="8">
        <v>0.23</v>
      </c>
      <c r="J189" s="7">
        <v>10.45</v>
      </c>
      <c r="K189" s="6">
        <v>0</v>
      </c>
      <c r="L189" s="8">
        <v>91.7</v>
      </c>
      <c r="M189" s="8">
        <v>96</v>
      </c>
      <c r="N189" s="8">
        <v>85.2</v>
      </c>
      <c r="O189" s="8">
        <v>4</v>
      </c>
    </row>
    <row r="190" spans="1:15" ht="15" customHeight="1" thickBot="1">
      <c r="A190" s="29">
        <v>278</v>
      </c>
      <c r="B190" s="39" t="s">
        <v>118</v>
      </c>
      <c r="C190" s="40"/>
      <c r="D190" s="26">
        <v>200</v>
      </c>
      <c r="E190" s="30">
        <v>1</v>
      </c>
      <c r="F190" s="26">
        <v>0</v>
      </c>
      <c r="G190" s="26">
        <v>27.5</v>
      </c>
      <c r="H190" s="26">
        <v>110</v>
      </c>
      <c r="I190" s="30">
        <v>0.01</v>
      </c>
      <c r="J190" s="30">
        <v>0.32</v>
      </c>
      <c r="K190" s="26">
        <v>0</v>
      </c>
      <c r="L190" s="26">
        <v>28.69</v>
      </c>
      <c r="M190" s="26">
        <v>29.2</v>
      </c>
      <c r="N190" s="27">
        <v>18.27</v>
      </c>
      <c r="O190" s="32">
        <v>0.61</v>
      </c>
    </row>
    <row r="191" spans="1:15" ht="15" customHeight="1">
      <c r="A191" s="8">
        <v>1.2</v>
      </c>
      <c r="B191" s="41" t="s">
        <v>112</v>
      </c>
      <c r="C191" s="42"/>
      <c r="D191" s="6">
        <v>25</v>
      </c>
      <c r="E191" s="6">
        <v>1.5</v>
      </c>
      <c r="F191" s="7">
        <v>0.05</v>
      </c>
      <c r="G191" s="6">
        <v>8.5</v>
      </c>
      <c r="H191" s="6">
        <v>50</v>
      </c>
      <c r="I191" s="8">
        <v>0.04</v>
      </c>
      <c r="J191" s="7"/>
      <c r="K191" s="7"/>
      <c r="L191" s="8">
        <v>5</v>
      </c>
      <c r="M191" s="9">
        <v>32.5</v>
      </c>
      <c r="N191" s="9">
        <v>10.5</v>
      </c>
      <c r="O191" s="9">
        <v>1.65</v>
      </c>
    </row>
    <row r="192" spans="1:15" ht="15" customHeight="1">
      <c r="A192" s="8">
        <v>1.1000000000000001</v>
      </c>
      <c r="B192" s="51" t="s">
        <v>113</v>
      </c>
      <c r="C192" s="52"/>
      <c r="D192" s="6">
        <v>40</v>
      </c>
      <c r="E192" s="6">
        <v>2.6</v>
      </c>
      <c r="F192" s="6">
        <v>0.4</v>
      </c>
      <c r="G192" s="6">
        <v>13.8</v>
      </c>
      <c r="H192" s="6">
        <v>68</v>
      </c>
      <c r="I192" s="8">
        <v>0.04</v>
      </c>
      <c r="J192" s="7">
        <v>0.02</v>
      </c>
      <c r="K192" s="7"/>
      <c r="L192" s="9">
        <v>88</v>
      </c>
      <c r="M192" s="9">
        <v>34.799999999999997</v>
      </c>
      <c r="N192" s="9">
        <v>13.2</v>
      </c>
      <c r="O192" s="28">
        <v>0.02</v>
      </c>
    </row>
    <row r="193" spans="1:15">
      <c r="A193" s="43" t="s">
        <v>80</v>
      </c>
      <c r="B193" s="43"/>
      <c r="C193" s="43"/>
      <c r="D193" s="43"/>
      <c r="E193" s="6">
        <f>E186+E187+E188+E189+E190+E191+E192</f>
        <v>36.300000000000004</v>
      </c>
      <c r="F193" s="6">
        <f t="shared" ref="F193:O193" si="9">F186+F187+F188+F189+F190+F191+F192</f>
        <v>30.85</v>
      </c>
      <c r="G193" s="6">
        <f t="shared" si="9"/>
        <v>128.6</v>
      </c>
      <c r="H193" s="6">
        <f t="shared" si="9"/>
        <v>935.40000000000009</v>
      </c>
      <c r="I193" s="6">
        <f t="shared" si="9"/>
        <v>0.53</v>
      </c>
      <c r="J193" s="6">
        <f t="shared" si="9"/>
        <v>36.160000000000004</v>
      </c>
      <c r="K193" s="6">
        <f t="shared" si="9"/>
        <v>67.62</v>
      </c>
      <c r="L193" s="6">
        <f t="shared" si="9"/>
        <v>279.96000000000004</v>
      </c>
      <c r="M193" s="6">
        <f t="shared" si="9"/>
        <v>479.33000000000004</v>
      </c>
      <c r="N193" s="6">
        <f t="shared" si="9"/>
        <v>194.42999999999998</v>
      </c>
      <c r="O193" s="6">
        <f t="shared" si="9"/>
        <v>11.139999999999999</v>
      </c>
    </row>
    <row r="194" spans="1:15">
      <c r="A194" s="43" t="s">
        <v>32</v>
      </c>
      <c r="B194" s="43"/>
      <c r="C194" s="43"/>
      <c r="D194" s="43"/>
      <c r="E194" s="6">
        <f>E184+E193</f>
        <v>60.300000000000004</v>
      </c>
      <c r="F194" s="6">
        <f t="shared" ref="F194:O194" si="10">F184+F193</f>
        <v>56.85</v>
      </c>
      <c r="G194" s="6">
        <f t="shared" si="10"/>
        <v>197.6</v>
      </c>
      <c r="H194" s="6">
        <f t="shared" si="10"/>
        <v>1529.4</v>
      </c>
      <c r="I194" s="6">
        <f t="shared" si="10"/>
        <v>0.75</v>
      </c>
      <c r="J194" s="6">
        <f t="shared" si="10"/>
        <v>51.550000000000004</v>
      </c>
      <c r="K194" s="6">
        <f t="shared" si="10"/>
        <v>380.87</v>
      </c>
      <c r="L194" s="6">
        <f t="shared" si="10"/>
        <v>511.65000000000003</v>
      </c>
      <c r="M194" s="6">
        <f t="shared" si="10"/>
        <v>858.5</v>
      </c>
      <c r="N194" s="6">
        <f t="shared" si="10"/>
        <v>285.95</v>
      </c>
      <c r="O194" s="6">
        <f t="shared" si="10"/>
        <v>15.709999999999999</v>
      </c>
    </row>
    <row r="195" spans="1:15">
      <c r="A195" s="1"/>
      <c r="E195" s="2" t="s">
        <v>0</v>
      </c>
      <c r="F195" s="34" t="s">
        <v>57</v>
      </c>
      <c r="G195" s="35"/>
      <c r="H195" s="35"/>
      <c r="I195" s="36" t="s">
        <v>2</v>
      </c>
      <c r="J195" s="36"/>
      <c r="K195" s="37" t="s">
        <v>102</v>
      </c>
      <c r="L195" s="37"/>
      <c r="M195" s="37"/>
      <c r="N195" s="37"/>
      <c r="O195" s="37"/>
    </row>
    <row r="196" spans="1:15">
      <c r="D196" s="36" t="s">
        <v>3</v>
      </c>
      <c r="E196" s="36"/>
      <c r="F196" s="3" t="s">
        <v>64</v>
      </c>
      <c r="I196" s="36" t="s">
        <v>5</v>
      </c>
      <c r="J196" s="36"/>
      <c r="K196" s="38" t="s">
        <v>6</v>
      </c>
      <c r="L196" s="38"/>
      <c r="M196" s="38"/>
      <c r="N196" s="38"/>
      <c r="O196" s="38"/>
    </row>
    <row r="197" spans="1:15">
      <c r="A197" s="47" t="s">
        <v>7</v>
      </c>
      <c r="B197" s="47" t="s">
        <v>8</v>
      </c>
      <c r="C197" s="47"/>
      <c r="D197" s="47" t="s">
        <v>9</v>
      </c>
      <c r="E197" s="44" t="s">
        <v>10</v>
      </c>
      <c r="F197" s="44"/>
      <c r="G197" s="44"/>
      <c r="H197" s="47" t="s">
        <v>11</v>
      </c>
      <c r="I197" s="44" t="s">
        <v>12</v>
      </c>
      <c r="J197" s="44"/>
      <c r="K197" s="44"/>
      <c r="L197" s="44" t="s">
        <v>13</v>
      </c>
      <c r="M197" s="44"/>
      <c r="N197" s="44"/>
      <c r="O197" s="44"/>
    </row>
    <row r="198" spans="1:15">
      <c r="A198" s="48"/>
      <c r="B198" s="49"/>
      <c r="C198" s="50"/>
      <c r="D198" s="48"/>
      <c r="E198" s="4" t="s">
        <v>14</v>
      </c>
      <c r="F198" s="4" t="s">
        <v>15</v>
      </c>
      <c r="G198" s="4" t="s">
        <v>16</v>
      </c>
      <c r="H198" s="48"/>
      <c r="I198" s="4" t="s">
        <v>17</v>
      </c>
      <c r="J198" s="4" t="s">
        <v>18</v>
      </c>
      <c r="K198" s="4" t="s">
        <v>19</v>
      </c>
      <c r="L198" s="4" t="s">
        <v>20</v>
      </c>
      <c r="M198" s="4" t="s">
        <v>21</v>
      </c>
      <c r="N198" s="4" t="s">
        <v>22</v>
      </c>
      <c r="O198" s="4" t="s">
        <v>23</v>
      </c>
    </row>
    <row r="199" spans="1:15">
      <c r="A199" s="5">
        <v>1</v>
      </c>
      <c r="B199" s="45">
        <v>2</v>
      </c>
      <c r="C199" s="45"/>
      <c r="D199" s="5">
        <v>3</v>
      </c>
      <c r="E199" s="5">
        <v>4</v>
      </c>
      <c r="F199" s="5">
        <v>5</v>
      </c>
      <c r="G199" s="5">
        <v>6</v>
      </c>
      <c r="H199" s="5">
        <v>7</v>
      </c>
      <c r="I199" s="5">
        <v>8</v>
      </c>
      <c r="J199" s="5">
        <v>9</v>
      </c>
      <c r="K199" s="5">
        <v>10</v>
      </c>
      <c r="L199" s="5">
        <v>12</v>
      </c>
      <c r="M199" s="5">
        <v>13</v>
      </c>
      <c r="N199" s="5">
        <v>14</v>
      </c>
      <c r="O199" s="5">
        <v>15</v>
      </c>
    </row>
    <row r="200" spans="1:15">
      <c r="A200" s="46" t="s">
        <v>24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</row>
    <row r="201" spans="1:15" ht="30.75" customHeight="1">
      <c r="A201" s="8">
        <v>9.02</v>
      </c>
      <c r="B201" s="42" t="s">
        <v>81</v>
      </c>
      <c r="C201" s="42"/>
      <c r="D201" s="20" t="s">
        <v>100</v>
      </c>
      <c r="E201" s="6">
        <v>5.5</v>
      </c>
      <c r="F201" s="6">
        <v>7.7</v>
      </c>
      <c r="G201" s="6">
        <v>33.299999999999997</v>
      </c>
      <c r="H201" s="6">
        <v>224</v>
      </c>
      <c r="I201" s="8">
        <v>0.06</v>
      </c>
      <c r="J201" s="8">
        <v>1.3</v>
      </c>
      <c r="K201" s="6">
        <v>42.2</v>
      </c>
      <c r="L201" s="8">
        <v>123.8</v>
      </c>
      <c r="M201" s="8">
        <v>137.69999999999999</v>
      </c>
      <c r="N201" s="8">
        <v>29.4</v>
      </c>
      <c r="O201" s="9">
        <v>0.4</v>
      </c>
    </row>
    <row r="202" spans="1:15" ht="15" customHeight="1">
      <c r="A202" s="6">
        <v>261</v>
      </c>
      <c r="B202" s="42" t="s">
        <v>82</v>
      </c>
      <c r="C202" s="42"/>
      <c r="D202" s="6">
        <v>100</v>
      </c>
      <c r="E202" s="6">
        <v>7</v>
      </c>
      <c r="F202" s="6">
        <v>11.8</v>
      </c>
      <c r="G202" s="6">
        <v>53.4</v>
      </c>
      <c r="H202" s="6">
        <v>348</v>
      </c>
      <c r="I202" s="8">
        <v>0.08</v>
      </c>
      <c r="J202" s="7"/>
      <c r="K202" s="6">
        <v>5</v>
      </c>
      <c r="L202" s="8">
        <v>15.38</v>
      </c>
      <c r="M202" s="8">
        <v>70.099999999999994</v>
      </c>
      <c r="N202" s="9">
        <v>10</v>
      </c>
      <c r="O202" s="8">
        <v>0.84</v>
      </c>
    </row>
    <row r="203" spans="1:15" ht="15" customHeight="1">
      <c r="A203" s="6">
        <v>80</v>
      </c>
      <c r="B203" s="42" t="s">
        <v>36</v>
      </c>
      <c r="C203" s="42"/>
      <c r="D203" s="6">
        <v>200</v>
      </c>
      <c r="E203" s="7"/>
      <c r="F203" s="7"/>
      <c r="G203" s="6">
        <v>15</v>
      </c>
      <c r="H203" s="6">
        <v>60</v>
      </c>
      <c r="I203" s="7"/>
      <c r="J203" s="7"/>
      <c r="K203" s="7"/>
      <c r="L203" s="8">
        <v>0.45</v>
      </c>
      <c r="M203" s="7"/>
      <c r="N203" s="7"/>
      <c r="O203" s="8">
        <v>0.05</v>
      </c>
    </row>
    <row r="204" spans="1:15" ht="15" customHeight="1">
      <c r="A204" s="8">
        <v>1.2</v>
      </c>
      <c r="B204" s="41" t="s">
        <v>98</v>
      </c>
      <c r="C204" s="42"/>
      <c r="D204" s="6">
        <v>50</v>
      </c>
      <c r="E204" s="6">
        <v>3</v>
      </c>
      <c r="F204" s="6">
        <v>1</v>
      </c>
      <c r="G204" s="6">
        <v>17</v>
      </c>
      <c r="H204" s="6">
        <v>86</v>
      </c>
      <c r="I204" s="8">
        <v>0.09</v>
      </c>
      <c r="J204" s="7"/>
      <c r="K204" s="7"/>
      <c r="L204" s="9">
        <v>10</v>
      </c>
      <c r="M204" s="6">
        <v>65</v>
      </c>
      <c r="N204" s="6">
        <v>21</v>
      </c>
      <c r="O204" s="9">
        <v>3.3</v>
      </c>
    </row>
    <row r="205" spans="1:15" ht="15" customHeight="1">
      <c r="A205" s="8">
        <v>155.02000000000001</v>
      </c>
      <c r="B205" s="42" t="s">
        <v>37</v>
      </c>
      <c r="C205" s="42"/>
      <c r="D205" s="6">
        <v>100</v>
      </c>
      <c r="E205" s="6">
        <v>3</v>
      </c>
      <c r="F205" s="6">
        <v>3</v>
      </c>
      <c r="G205" s="6">
        <v>5</v>
      </c>
      <c r="H205" s="6">
        <v>60</v>
      </c>
      <c r="I205" s="7"/>
      <c r="J205" s="7"/>
      <c r="K205" s="9">
        <v>10.9</v>
      </c>
      <c r="L205" s="7"/>
      <c r="M205" s="7"/>
      <c r="N205" s="7"/>
      <c r="O205" s="7"/>
    </row>
    <row r="206" spans="1:15">
      <c r="A206" s="43" t="s">
        <v>83</v>
      </c>
      <c r="B206" s="43"/>
      <c r="C206" s="43"/>
      <c r="D206" s="43"/>
      <c r="E206" s="6">
        <v>16</v>
      </c>
      <c r="F206" s="6">
        <v>21</v>
      </c>
      <c r="G206" s="6">
        <v>110</v>
      </c>
      <c r="H206" s="6">
        <v>678</v>
      </c>
      <c r="I206" s="8">
        <v>0.23</v>
      </c>
      <c r="J206" s="8">
        <v>1.17</v>
      </c>
      <c r="K206" s="9">
        <v>51.9</v>
      </c>
      <c r="L206" s="8">
        <v>129.21</v>
      </c>
      <c r="M206" s="8">
        <v>231.39</v>
      </c>
      <c r="N206" s="8">
        <v>54.85</v>
      </c>
      <c r="O206" s="8">
        <v>2.84</v>
      </c>
    </row>
    <row r="207" spans="1:15">
      <c r="A207" s="46" t="s">
        <v>29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</row>
    <row r="208" spans="1:15">
      <c r="A208" s="8">
        <v>7.05</v>
      </c>
      <c r="B208" s="42" t="s">
        <v>58</v>
      </c>
      <c r="C208" s="42"/>
      <c r="D208" s="6">
        <v>60</v>
      </c>
      <c r="E208" s="6">
        <v>1</v>
      </c>
      <c r="F208" s="6">
        <v>3</v>
      </c>
      <c r="G208" s="6">
        <v>5</v>
      </c>
      <c r="H208" s="6">
        <v>51</v>
      </c>
      <c r="I208" s="8">
        <v>0.01</v>
      </c>
      <c r="J208" s="9">
        <v>5.8</v>
      </c>
      <c r="K208" s="7"/>
      <c r="L208" s="8">
        <v>21.46</v>
      </c>
      <c r="M208" s="6">
        <v>25</v>
      </c>
      <c r="N208" s="8">
        <v>12.76</v>
      </c>
      <c r="O208" s="8">
        <v>0.81</v>
      </c>
    </row>
    <row r="209" spans="1:16" ht="30" customHeight="1">
      <c r="A209" s="8">
        <v>16.059999999999999</v>
      </c>
      <c r="B209" s="42" t="s">
        <v>84</v>
      </c>
      <c r="C209" s="42"/>
      <c r="D209" s="7" t="s">
        <v>40</v>
      </c>
      <c r="E209" s="6">
        <v>2</v>
      </c>
      <c r="F209" s="6">
        <v>5</v>
      </c>
      <c r="G209" s="6">
        <v>8</v>
      </c>
      <c r="H209" s="6">
        <v>86</v>
      </c>
      <c r="I209" s="8">
        <v>0.06</v>
      </c>
      <c r="J209" s="8">
        <v>25.56</v>
      </c>
      <c r="K209" s="9">
        <v>7.5</v>
      </c>
      <c r="L209" s="8">
        <v>31.72</v>
      </c>
      <c r="M209" s="8">
        <v>41.72</v>
      </c>
      <c r="N209" s="8">
        <v>18.84</v>
      </c>
      <c r="O209" s="8">
        <v>0.67</v>
      </c>
    </row>
    <row r="210" spans="1:16" ht="30" customHeight="1">
      <c r="A210" s="8">
        <v>29.07</v>
      </c>
      <c r="B210" s="42" t="s">
        <v>85</v>
      </c>
      <c r="C210" s="42"/>
      <c r="D210" s="6">
        <v>120</v>
      </c>
      <c r="E210" s="6">
        <v>14</v>
      </c>
      <c r="F210" s="6">
        <v>5</v>
      </c>
      <c r="G210" s="6">
        <v>4</v>
      </c>
      <c r="H210" s="6">
        <v>117</v>
      </c>
      <c r="I210" s="8">
        <v>0.11</v>
      </c>
      <c r="J210" s="8">
        <v>2.73</v>
      </c>
      <c r="K210" s="9">
        <v>13.7</v>
      </c>
      <c r="L210" s="9">
        <v>40.299999999999997</v>
      </c>
      <c r="M210" s="8">
        <v>221.99</v>
      </c>
      <c r="N210" s="8">
        <v>54.62</v>
      </c>
      <c r="O210" s="8">
        <v>0.92</v>
      </c>
    </row>
    <row r="211" spans="1:16">
      <c r="A211" s="8">
        <v>197.02</v>
      </c>
      <c r="B211" s="42" t="s">
        <v>61</v>
      </c>
      <c r="C211" s="42"/>
      <c r="D211" s="6">
        <v>150</v>
      </c>
      <c r="E211" s="6">
        <v>3</v>
      </c>
      <c r="F211" s="6">
        <v>1</v>
      </c>
      <c r="G211" s="6">
        <v>26</v>
      </c>
      <c r="H211" s="6">
        <v>121</v>
      </c>
      <c r="I211" s="8">
        <v>0.19</v>
      </c>
      <c r="J211" s="9">
        <v>31.4</v>
      </c>
      <c r="K211" s="7"/>
      <c r="L211" s="9">
        <v>15.7</v>
      </c>
      <c r="M211" s="8">
        <v>91.06</v>
      </c>
      <c r="N211" s="8">
        <v>36.11</v>
      </c>
      <c r="O211" s="8">
        <v>1.41</v>
      </c>
    </row>
    <row r="212" spans="1:16">
      <c r="A212" s="8">
        <v>69.06</v>
      </c>
      <c r="B212" s="42" t="s">
        <v>62</v>
      </c>
      <c r="C212" s="42"/>
      <c r="D212" s="6">
        <v>200</v>
      </c>
      <c r="E212" s="7"/>
      <c r="F212" s="7"/>
      <c r="G212" s="6">
        <v>16</v>
      </c>
      <c r="H212" s="6">
        <v>67</v>
      </c>
      <c r="I212" s="8">
        <v>0.01</v>
      </c>
      <c r="J212" s="9">
        <v>20.2</v>
      </c>
      <c r="K212" s="7"/>
      <c r="L212" s="8">
        <v>6.76</v>
      </c>
      <c r="M212" s="9">
        <v>4.4000000000000004</v>
      </c>
      <c r="N212" s="9">
        <v>3.6</v>
      </c>
      <c r="O212" s="8">
        <v>0.92</v>
      </c>
    </row>
    <row r="213" spans="1:16" ht="15" customHeight="1">
      <c r="A213" s="8">
        <v>1.2</v>
      </c>
      <c r="B213" s="41" t="s">
        <v>112</v>
      </c>
      <c r="C213" s="42"/>
      <c r="D213" s="6">
        <v>25</v>
      </c>
      <c r="E213" s="6">
        <v>1.5</v>
      </c>
      <c r="F213" s="7">
        <v>0.05</v>
      </c>
      <c r="G213" s="6">
        <v>8.5</v>
      </c>
      <c r="H213" s="6">
        <v>50</v>
      </c>
      <c r="I213" s="8">
        <v>0.04</v>
      </c>
      <c r="J213" s="7"/>
      <c r="K213" s="7"/>
      <c r="L213" s="8">
        <v>5</v>
      </c>
      <c r="M213" s="9">
        <v>32.5</v>
      </c>
      <c r="N213" s="9">
        <v>10.5</v>
      </c>
      <c r="O213" s="9">
        <v>1.65</v>
      </c>
    </row>
    <row r="214" spans="1:16" ht="15" customHeight="1">
      <c r="A214" s="8">
        <v>1.1000000000000001</v>
      </c>
      <c r="B214" s="51" t="s">
        <v>113</v>
      </c>
      <c r="C214" s="52"/>
      <c r="D214" s="6">
        <v>40</v>
      </c>
      <c r="E214" s="6">
        <v>2.6</v>
      </c>
      <c r="F214" s="6">
        <v>0.4</v>
      </c>
      <c r="G214" s="6">
        <v>13.8</v>
      </c>
      <c r="H214" s="6">
        <v>68</v>
      </c>
      <c r="I214" s="8">
        <v>0.04</v>
      </c>
      <c r="J214" s="7">
        <v>0.02</v>
      </c>
      <c r="K214" s="7"/>
      <c r="L214" s="9">
        <v>88</v>
      </c>
      <c r="M214" s="9">
        <v>34.799999999999997</v>
      </c>
      <c r="N214" s="9">
        <v>13.2</v>
      </c>
      <c r="O214" s="28">
        <v>0.02</v>
      </c>
    </row>
    <row r="215" spans="1:16">
      <c r="A215" s="43" t="s">
        <v>86</v>
      </c>
      <c r="B215" s="43"/>
      <c r="C215" s="43"/>
      <c r="D215" s="43"/>
      <c r="E215" s="6">
        <v>25</v>
      </c>
      <c r="F215" s="6">
        <v>15</v>
      </c>
      <c r="G215" s="6">
        <v>88</v>
      </c>
      <c r="H215" s="6">
        <v>586</v>
      </c>
      <c r="I215" s="8">
        <v>0.48</v>
      </c>
      <c r="J215" s="8">
        <v>85.69</v>
      </c>
      <c r="K215" s="9">
        <v>21.2</v>
      </c>
      <c r="L215" s="8">
        <v>132.38999999999999</v>
      </c>
      <c r="M215" s="8">
        <v>451.47</v>
      </c>
      <c r="N215" s="8">
        <v>149.63</v>
      </c>
      <c r="O215" s="8">
        <v>6.43</v>
      </c>
    </row>
    <row r="216" spans="1:16">
      <c r="A216" s="43" t="s">
        <v>32</v>
      </c>
      <c r="B216" s="43"/>
      <c r="C216" s="43"/>
      <c r="D216" s="43"/>
      <c r="E216" s="6">
        <v>41</v>
      </c>
      <c r="F216" s="6">
        <v>36</v>
      </c>
      <c r="G216" s="6">
        <v>198</v>
      </c>
      <c r="H216" s="6">
        <v>1264</v>
      </c>
      <c r="I216" s="8">
        <v>0.71</v>
      </c>
      <c r="J216" s="8">
        <v>86.86</v>
      </c>
      <c r="K216" s="9">
        <v>73.099999999999994</v>
      </c>
      <c r="L216" s="9">
        <v>261.60000000000002</v>
      </c>
      <c r="M216" s="8">
        <v>682.86</v>
      </c>
      <c r="N216" s="8">
        <v>204.48</v>
      </c>
      <c r="O216" s="8">
        <v>9.27</v>
      </c>
      <c r="P216" s="24" t="s">
        <v>109</v>
      </c>
    </row>
    <row r="217" spans="1:16">
      <c r="A217" s="43" t="s">
        <v>87</v>
      </c>
      <c r="B217" s="43"/>
      <c r="C217" s="43"/>
      <c r="D217" s="43"/>
      <c r="E217" s="6">
        <f t="shared" ref="E217:O217" si="11">E22+E43+E65+E86+E108+E129+E150+E172+E194+E216</f>
        <v>524.22</v>
      </c>
      <c r="F217" s="6">
        <f t="shared" si="11"/>
        <v>456.37000000000006</v>
      </c>
      <c r="G217" s="6">
        <f t="shared" si="11"/>
        <v>1866.4799999999998</v>
      </c>
      <c r="H217" s="6">
        <f t="shared" si="11"/>
        <v>13798.199999999999</v>
      </c>
      <c r="I217" s="6">
        <f t="shared" si="11"/>
        <v>7.06</v>
      </c>
      <c r="J217" s="6">
        <f t="shared" si="11"/>
        <v>662.25</v>
      </c>
      <c r="K217" s="6">
        <f t="shared" si="11"/>
        <v>1279.17</v>
      </c>
      <c r="L217" s="6">
        <f t="shared" si="11"/>
        <v>3919.57</v>
      </c>
      <c r="M217" s="6">
        <f t="shared" si="11"/>
        <v>7656.87</v>
      </c>
      <c r="N217" s="6">
        <f t="shared" si="11"/>
        <v>2307.25</v>
      </c>
      <c r="O217" s="6">
        <f t="shared" si="11"/>
        <v>114.88</v>
      </c>
    </row>
    <row r="218" spans="1:16">
      <c r="A218" s="43" t="s">
        <v>87</v>
      </c>
      <c r="B218" s="43"/>
      <c r="C218" s="43"/>
      <c r="D218" s="43"/>
      <c r="E218" s="6">
        <v>52.5</v>
      </c>
      <c r="F218" s="6">
        <v>46.3</v>
      </c>
      <c r="G218" s="6">
        <v>186.7</v>
      </c>
      <c r="H218" s="6">
        <v>1381.1</v>
      </c>
      <c r="I218" s="9">
        <v>0.7</v>
      </c>
      <c r="J218" s="9">
        <v>67.3</v>
      </c>
      <c r="K218" s="8">
        <v>127.8</v>
      </c>
      <c r="L218" s="8">
        <v>350.9</v>
      </c>
      <c r="M218" s="8">
        <v>765.5</v>
      </c>
      <c r="N218" s="8">
        <v>230.8</v>
      </c>
      <c r="O218" s="8">
        <v>11.7</v>
      </c>
    </row>
    <row r="237" spans="2:14" ht="18.7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2:14" ht="18.7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2:14" ht="18.7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2:14" ht="18.7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</row>
    <row r="241" spans="2:14" ht="18.7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</row>
    <row r="242" spans="2:14" ht="18.7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</row>
    <row r="243" spans="2:14" ht="18.7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</row>
    <row r="244" spans="2:14" ht="18.7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</row>
    <row r="245" spans="2:14" ht="18.7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</row>
    <row r="246" spans="2:14" ht="23.25">
      <c r="B246" s="12"/>
      <c r="C246" s="14"/>
      <c r="D246" s="14"/>
      <c r="E246" s="14"/>
      <c r="F246" s="14"/>
      <c r="G246" s="14"/>
      <c r="H246" s="14"/>
      <c r="I246" s="14"/>
      <c r="J246" s="15"/>
      <c r="K246" s="15"/>
      <c r="L246" s="15"/>
      <c r="M246" s="10"/>
      <c r="N246" s="10"/>
    </row>
    <row r="247" spans="2:14" ht="23.25">
      <c r="B247" s="12"/>
      <c r="C247" s="14"/>
      <c r="D247" s="14"/>
      <c r="E247" s="14"/>
      <c r="F247" s="14"/>
      <c r="G247" s="14"/>
      <c r="H247" s="14"/>
      <c r="I247" s="14"/>
      <c r="J247" s="15"/>
      <c r="K247" s="15"/>
      <c r="L247" s="15"/>
      <c r="M247" s="10"/>
      <c r="N247" s="10"/>
    </row>
    <row r="248" spans="2:14" ht="18.75">
      <c r="B248" s="10"/>
      <c r="C248" s="11"/>
      <c r="D248" s="11"/>
      <c r="E248" s="11"/>
      <c r="F248" s="11"/>
      <c r="G248" s="11"/>
      <c r="H248" s="11"/>
      <c r="I248" s="11"/>
      <c r="J248" s="10"/>
      <c r="K248" s="10"/>
      <c r="L248" s="10"/>
      <c r="M248" s="10"/>
      <c r="N248" s="10"/>
    </row>
  </sheetData>
  <mergeCells count="307">
    <mergeCell ref="A216:D216"/>
    <mergeCell ref="A217:D217"/>
    <mergeCell ref="A218:D218"/>
    <mergeCell ref="B210:C210"/>
    <mergeCell ref="B211:C211"/>
    <mergeCell ref="B212:C212"/>
    <mergeCell ref="B213:C213"/>
    <mergeCell ref="B214:C214"/>
    <mergeCell ref="A215:D215"/>
    <mergeCell ref="B204:C204"/>
    <mergeCell ref="B205:C205"/>
    <mergeCell ref="A206:D206"/>
    <mergeCell ref="A207:O207"/>
    <mergeCell ref="B208:C208"/>
    <mergeCell ref="B209:C209"/>
    <mergeCell ref="L197:O197"/>
    <mergeCell ref="B199:C199"/>
    <mergeCell ref="A200:O200"/>
    <mergeCell ref="B201:C201"/>
    <mergeCell ref="B202:C202"/>
    <mergeCell ref="B203:C203"/>
    <mergeCell ref="A197:A198"/>
    <mergeCell ref="B197:C198"/>
    <mergeCell ref="D197:D198"/>
    <mergeCell ref="E197:G197"/>
    <mergeCell ref="H197:H198"/>
    <mergeCell ref="I197:K197"/>
    <mergeCell ref="K196:O196"/>
    <mergeCell ref="B190:C190"/>
    <mergeCell ref="B191:C191"/>
    <mergeCell ref="B192:C192"/>
    <mergeCell ref="A193:D193"/>
    <mergeCell ref="A194:D194"/>
    <mergeCell ref="B182:C182"/>
    <mergeCell ref="B183:C183"/>
    <mergeCell ref="A184:D184"/>
    <mergeCell ref="A185:O185"/>
    <mergeCell ref="B186:C186"/>
    <mergeCell ref="B187:C187"/>
    <mergeCell ref="B188:C188"/>
    <mergeCell ref="B189:C189"/>
    <mergeCell ref="F195:H195"/>
    <mergeCell ref="I195:J195"/>
    <mergeCell ref="K195:O195"/>
    <mergeCell ref="D196:E196"/>
    <mergeCell ref="I196:J196"/>
    <mergeCell ref="L175:O175"/>
    <mergeCell ref="B177:C177"/>
    <mergeCell ref="A178:O178"/>
    <mergeCell ref="B179:C179"/>
    <mergeCell ref="B180:C180"/>
    <mergeCell ref="B181:C181"/>
    <mergeCell ref="A175:A176"/>
    <mergeCell ref="B175:C176"/>
    <mergeCell ref="D175:D176"/>
    <mergeCell ref="E175:G175"/>
    <mergeCell ref="H175:H176"/>
    <mergeCell ref="I175:K175"/>
    <mergeCell ref="A172:D172"/>
    <mergeCell ref="F173:H173"/>
    <mergeCell ref="I173:J173"/>
    <mergeCell ref="K173:O173"/>
    <mergeCell ref="D174:E174"/>
    <mergeCell ref="I174:J174"/>
    <mergeCell ref="K174:O174"/>
    <mergeCell ref="B165:C165"/>
    <mergeCell ref="B166:C166"/>
    <mergeCell ref="B168:C168"/>
    <mergeCell ref="B169:C169"/>
    <mergeCell ref="B170:C170"/>
    <mergeCell ref="A171:D171"/>
    <mergeCell ref="B167:C167"/>
    <mergeCell ref="B160:C160"/>
    <mergeCell ref="B161:C161"/>
    <mergeCell ref="A162:D162"/>
    <mergeCell ref="A163:O163"/>
    <mergeCell ref="B164:C164"/>
    <mergeCell ref="I153:K153"/>
    <mergeCell ref="L153:O153"/>
    <mergeCell ref="B155:C155"/>
    <mergeCell ref="A156:O156"/>
    <mergeCell ref="B157:C157"/>
    <mergeCell ref="B158:C158"/>
    <mergeCell ref="D152:E152"/>
    <mergeCell ref="I152:J152"/>
    <mergeCell ref="K152:O152"/>
    <mergeCell ref="A153:A154"/>
    <mergeCell ref="B153:C154"/>
    <mergeCell ref="D153:D154"/>
    <mergeCell ref="E153:G153"/>
    <mergeCell ref="H153:H154"/>
    <mergeCell ref="B159:C159"/>
    <mergeCell ref="B146:C146"/>
    <mergeCell ref="B147:C147"/>
    <mergeCell ref="B148:C148"/>
    <mergeCell ref="A149:D149"/>
    <mergeCell ref="A150:D150"/>
    <mergeCell ref="F151:H151"/>
    <mergeCell ref="B139:C139"/>
    <mergeCell ref="A140:D140"/>
    <mergeCell ref="A141:O141"/>
    <mergeCell ref="B142:C142"/>
    <mergeCell ref="B143:C143"/>
    <mergeCell ref="B145:C145"/>
    <mergeCell ref="I151:J151"/>
    <mergeCell ref="K151:O151"/>
    <mergeCell ref="L132:O132"/>
    <mergeCell ref="B134:C134"/>
    <mergeCell ref="A135:O135"/>
    <mergeCell ref="B136:C136"/>
    <mergeCell ref="B137:C137"/>
    <mergeCell ref="B138:C138"/>
    <mergeCell ref="A132:A133"/>
    <mergeCell ref="B132:C133"/>
    <mergeCell ref="D132:D133"/>
    <mergeCell ref="E132:G132"/>
    <mergeCell ref="H132:H133"/>
    <mergeCell ref="I132:K132"/>
    <mergeCell ref="F130:H130"/>
    <mergeCell ref="I130:J130"/>
    <mergeCell ref="K130:O130"/>
    <mergeCell ref="D131:E131"/>
    <mergeCell ref="I131:J131"/>
    <mergeCell ref="K131:O131"/>
    <mergeCell ref="B124:C124"/>
    <mergeCell ref="B125:C125"/>
    <mergeCell ref="B126:C126"/>
    <mergeCell ref="B127:C127"/>
    <mergeCell ref="A128:D128"/>
    <mergeCell ref="A129:D129"/>
    <mergeCell ref="B118:C118"/>
    <mergeCell ref="B119:C119"/>
    <mergeCell ref="A120:D120"/>
    <mergeCell ref="A121:O121"/>
    <mergeCell ref="B122:C122"/>
    <mergeCell ref="B123:C123"/>
    <mergeCell ref="L111:O111"/>
    <mergeCell ref="B113:C113"/>
    <mergeCell ref="A114:O114"/>
    <mergeCell ref="B115:C115"/>
    <mergeCell ref="B116:C116"/>
    <mergeCell ref="B117:C117"/>
    <mergeCell ref="A111:A112"/>
    <mergeCell ref="B111:C112"/>
    <mergeCell ref="D111:D112"/>
    <mergeCell ref="E111:G111"/>
    <mergeCell ref="H111:H112"/>
    <mergeCell ref="I111:K111"/>
    <mergeCell ref="A108:D108"/>
    <mergeCell ref="F109:H109"/>
    <mergeCell ref="I109:J109"/>
    <mergeCell ref="K109:O109"/>
    <mergeCell ref="D110:E110"/>
    <mergeCell ref="I110:J110"/>
    <mergeCell ref="K110:O110"/>
    <mergeCell ref="B102:C102"/>
    <mergeCell ref="B103:C103"/>
    <mergeCell ref="B104:C104"/>
    <mergeCell ref="B105:C105"/>
    <mergeCell ref="B106:C106"/>
    <mergeCell ref="A107:D107"/>
    <mergeCell ref="B97:C97"/>
    <mergeCell ref="A98:D98"/>
    <mergeCell ref="A99:O99"/>
    <mergeCell ref="B100:C100"/>
    <mergeCell ref="B101:C101"/>
    <mergeCell ref="I89:K89"/>
    <mergeCell ref="L89:O89"/>
    <mergeCell ref="B91:C91"/>
    <mergeCell ref="A92:O92"/>
    <mergeCell ref="B93:C93"/>
    <mergeCell ref="B94:C94"/>
    <mergeCell ref="D88:E88"/>
    <mergeCell ref="I88:J88"/>
    <mergeCell ref="K88:O88"/>
    <mergeCell ref="A89:A90"/>
    <mergeCell ref="B89:C90"/>
    <mergeCell ref="D89:D90"/>
    <mergeCell ref="E89:G89"/>
    <mergeCell ref="H89:H90"/>
    <mergeCell ref="B96:C96"/>
    <mergeCell ref="B95:C95"/>
    <mergeCell ref="B81:C81"/>
    <mergeCell ref="B83:C83"/>
    <mergeCell ref="B84:C84"/>
    <mergeCell ref="A85:D85"/>
    <mergeCell ref="A86:D86"/>
    <mergeCell ref="F87:H87"/>
    <mergeCell ref="B75:C75"/>
    <mergeCell ref="B76:C76"/>
    <mergeCell ref="A77:D77"/>
    <mergeCell ref="A78:O78"/>
    <mergeCell ref="B79:C79"/>
    <mergeCell ref="B80:C80"/>
    <mergeCell ref="I87:J87"/>
    <mergeCell ref="K87:O87"/>
    <mergeCell ref="B82:C82"/>
    <mergeCell ref="L68:O68"/>
    <mergeCell ref="B70:C70"/>
    <mergeCell ref="A71:O71"/>
    <mergeCell ref="B72:C72"/>
    <mergeCell ref="B73:C73"/>
    <mergeCell ref="B74:C74"/>
    <mergeCell ref="A68:A69"/>
    <mergeCell ref="B68:C69"/>
    <mergeCell ref="D68:D69"/>
    <mergeCell ref="E68:G68"/>
    <mergeCell ref="H68:H69"/>
    <mergeCell ref="I68:K68"/>
    <mergeCell ref="A65:D65"/>
    <mergeCell ref="F66:H66"/>
    <mergeCell ref="I66:J66"/>
    <mergeCell ref="K66:O66"/>
    <mergeCell ref="D67:E67"/>
    <mergeCell ref="I67:J67"/>
    <mergeCell ref="K67:O67"/>
    <mergeCell ref="B59:C59"/>
    <mergeCell ref="B60:C60"/>
    <mergeCell ref="B61:C61"/>
    <mergeCell ref="B62:C62"/>
    <mergeCell ref="B63:C63"/>
    <mergeCell ref="A64:D64"/>
    <mergeCell ref="B53:C53"/>
    <mergeCell ref="B54:C54"/>
    <mergeCell ref="B55:C55"/>
    <mergeCell ref="A56:D56"/>
    <mergeCell ref="A57:O57"/>
    <mergeCell ref="B58:C58"/>
    <mergeCell ref="L46:O46"/>
    <mergeCell ref="B48:C48"/>
    <mergeCell ref="A49:O49"/>
    <mergeCell ref="B50:C50"/>
    <mergeCell ref="B51:C51"/>
    <mergeCell ref="B52:C52"/>
    <mergeCell ref="A46:A47"/>
    <mergeCell ref="B46:C47"/>
    <mergeCell ref="D46:D47"/>
    <mergeCell ref="E46:G46"/>
    <mergeCell ref="H46:H47"/>
    <mergeCell ref="I46:K46"/>
    <mergeCell ref="F44:H44"/>
    <mergeCell ref="I44:J44"/>
    <mergeCell ref="K44:O44"/>
    <mergeCell ref="D45:E45"/>
    <mergeCell ref="I45:J45"/>
    <mergeCell ref="K45:O45"/>
    <mergeCell ref="B38:C38"/>
    <mergeCell ref="B39:C39"/>
    <mergeCell ref="B40:C40"/>
    <mergeCell ref="B41:C41"/>
    <mergeCell ref="A42:D42"/>
    <mergeCell ref="A43:D43"/>
    <mergeCell ref="A13:O13"/>
    <mergeCell ref="B14:C14"/>
    <mergeCell ref="B15:C15"/>
    <mergeCell ref="B32:C32"/>
    <mergeCell ref="A33:D33"/>
    <mergeCell ref="A34:O34"/>
    <mergeCell ref="B35:C35"/>
    <mergeCell ref="B36:C36"/>
    <mergeCell ref="B37:C37"/>
    <mergeCell ref="L25:O25"/>
    <mergeCell ref="B27:C27"/>
    <mergeCell ref="A28:O28"/>
    <mergeCell ref="B29:C29"/>
    <mergeCell ref="B30:C30"/>
    <mergeCell ref="B31:C31"/>
    <mergeCell ref="A25:A26"/>
    <mergeCell ref="B25:C26"/>
    <mergeCell ref="D25:D26"/>
    <mergeCell ref="E25:G25"/>
    <mergeCell ref="H25:H26"/>
    <mergeCell ref="I25:K25"/>
    <mergeCell ref="F23:H23"/>
    <mergeCell ref="I23:J23"/>
    <mergeCell ref="K23:O23"/>
    <mergeCell ref="D24:E24"/>
    <mergeCell ref="I24:J24"/>
    <mergeCell ref="K24:O24"/>
    <mergeCell ref="B16:C16"/>
    <mergeCell ref="B18:C18"/>
    <mergeCell ref="B19:C19"/>
    <mergeCell ref="B20:C20"/>
    <mergeCell ref="A21:D21"/>
    <mergeCell ref="A22:D22"/>
    <mergeCell ref="B17:C17"/>
    <mergeCell ref="F1:H1"/>
    <mergeCell ref="I1:J1"/>
    <mergeCell ref="K1:O1"/>
    <mergeCell ref="D2:E2"/>
    <mergeCell ref="I2:J2"/>
    <mergeCell ref="K2:O2"/>
    <mergeCell ref="B10:C10"/>
    <mergeCell ref="B11:C11"/>
    <mergeCell ref="A12:D12"/>
    <mergeCell ref="L3:O3"/>
    <mergeCell ref="B5:C5"/>
    <mergeCell ref="A6:O6"/>
    <mergeCell ref="B7:C7"/>
    <mergeCell ref="B8:C8"/>
    <mergeCell ref="B9:C9"/>
    <mergeCell ref="A3:A4"/>
    <mergeCell ref="B3:C4"/>
    <mergeCell ref="D3:D4"/>
    <mergeCell ref="E3:G3"/>
    <mergeCell ref="H3:H4"/>
    <mergeCell ref="I3:K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2022-02-07T11:49:52Z</dcterms:modified>
</cp:coreProperties>
</file>